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6300" yWindow="780" windowWidth="20730" windowHeight="10590" tabRatio="796" activeTab="6"/>
  </bookViews>
  <sheets>
    <sheet name="10квФ" sheetId="10" r:id="rId1"/>
    <sheet name="11кв истч" sheetId="11" r:id="rId2"/>
    <sheet name="12 Осв" sheetId="24" r:id="rId3"/>
    <sheet name="13квОС" sheetId="13" r:id="rId4"/>
    <sheet name="17квЭт" sheetId="17" r:id="rId5"/>
    <sheet name="18квКпкз" sheetId="18" r:id="rId6"/>
    <sheet name="20квФп " sheetId="21" r:id="rId7"/>
  </sheets>
  <definedNames>
    <definedName name="Z_500C2F4F_1743_499A_A051_20565DBF52B2_.wvu.PrintArea" localSheetId="0" hidden="1">'10квФ'!$A$1:$T$29</definedName>
    <definedName name="Z_500C2F4F_1743_499A_A051_20565DBF52B2_.wvu.PrintArea" localSheetId="1" hidden="1">'11кв истч'!$A$1:$X$23</definedName>
    <definedName name="Z_500C2F4F_1743_499A_A051_20565DBF52B2_.wvu.PrintArea" localSheetId="3" hidden="1">'13квОС'!$A$1:$CA$32</definedName>
    <definedName name="Z_500C2F4F_1743_499A_A051_20565DBF52B2_.wvu.PrintArea" localSheetId="4" hidden="1">'17квЭт'!$A$1:$BC$30</definedName>
    <definedName name="Z_500C2F4F_1743_499A_A051_20565DBF52B2_.wvu.PrintArea" localSheetId="5" hidden="1">'18квКпкз'!$A$1:$AS$30</definedName>
    <definedName name="Z_500C2F4F_1743_499A_A051_20565DBF52B2_.wvu.PrintArea" localSheetId="6" hidden="1">'20квФп '!$A$1:$H$92</definedName>
    <definedName name="_xlnm.Print_Area" localSheetId="0">'10квФ'!$A$1:$T$33</definedName>
    <definedName name="_xlnm.Print_Area" localSheetId="1">'11кв истч'!$A$1:$X$29</definedName>
    <definedName name="_xlnm.Print_Area" localSheetId="2">'12 Осв'!$A$1:$BV$25</definedName>
    <definedName name="_xlnm.Print_Area" localSheetId="3">'13квОС'!$A$1:$CA$40</definedName>
    <definedName name="_xlnm.Print_Area" localSheetId="4">'17квЭт'!$A$1:$BC$35</definedName>
    <definedName name="_xlnm.Print_Area" localSheetId="5">'18квКпкз'!$A$1:$AS$36</definedName>
    <definedName name="_xlnm.Print_Area" localSheetId="6">'20квФп '!$A$1:$H$97</definedName>
  </definedNames>
  <calcPr calcId="144525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I21" i="11" l="1"/>
  <c r="L25" i="17" l="1"/>
  <c r="AA25" i="17" l="1"/>
  <c r="H24" i="10"/>
  <c r="AJ24" i="17" l="1"/>
  <c r="AG26" i="17"/>
  <c r="AG27" i="17"/>
  <c r="AG28" i="17"/>
  <c r="AV26" i="17"/>
  <c r="AV27" i="17"/>
  <c r="AV28" i="17"/>
  <c r="AV25" i="17"/>
  <c r="Q25" i="17"/>
  <c r="BY28" i="13"/>
  <c r="BY29" i="13"/>
  <c r="BY30" i="13"/>
  <c r="AV21" i="13"/>
  <c r="K12" i="24"/>
  <c r="L12" i="24"/>
  <c r="M12" i="24"/>
  <c r="N12" i="24"/>
  <c r="O12" i="24"/>
  <c r="P12" i="24"/>
  <c r="Q12" i="24"/>
  <c r="J12" i="24"/>
  <c r="I13" i="24"/>
  <c r="S19" i="10"/>
  <c r="S24" i="10" l="1"/>
  <c r="G25" i="10"/>
  <c r="G23" i="10" s="1"/>
  <c r="H25" i="10"/>
  <c r="S25" i="10" s="1"/>
  <c r="G26" i="10"/>
  <c r="H26" i="10"/>
  <c r="S26" i="10" s="1"/>
  <c r="G27" i="10"/>
  <c r="H27" i="10"/>
  <c r="S27" i="10" s="1"/>
  <c r="J23" i="10"/>
  <c r="K23" i="10"/>
  <c r="L23" i="10"/>
  <c r="M23" i="10"/>
  <c r="N23" i="10"/>
  <c r="O23" i="10"/>
  <c r="P23" i="10"/>
  <c r="R23" i="10"/>
  <c r="I23" i="10"/>
  <c r="H23" i="10" l="1"/>
  <c r="S23" i="10" s="1"/>
  <c r="N24" i="17"/>
  <c r="N23" i="17" s="1"/>
  <c r="N22" i="17" s="1"/>
  <c r="K24" i="17"/>
  <c r="K23" i="17" s="1"/>
  <c r="K22" i="17" s="1"/>
  <c r="I24" i="17"/>
  <c r="I23" i="17" s="1"/>
  <c r="I22" i="17" s="1"/>
  <c r="I20" i="17" s="1"/>
  <c r="F24" i="17"/>
  <c r="F23" i="17" s="1"/>
  <c r="F22" i="17" s="1"/>
  <c r="F20" i="17" s="1"/>
  <c r="I14" i="24"/>
  <c r="I15" i="24"/>
  <c r="I16" i="24"/>
  <c r="S13" i="24"/>
  <c r="I12" i="24" l="1"/>
  <c r="T12" i="24" s="1"/>
  <c r="H19" i="10"/>
  <c r="G25" i="17" l="1"/>
  <c r="AA26" i="17" l="1"/>
  <c r="AA27" i="17"/>
  <c r="AA28" i="17"/>
  <c r="V26" i="17"/>
  <c r="V27" i="17"/>
  <c r="V28" i="17"/>
  <c r="Q26" i="17"/>
  <c r="Q27" i="17"/>
  <c r="Q28" i="17"/>
  <c r="L26" i="17"/>
  <c r="L27" i="17"/>
  <c r="L28" i="17"/>
  <c r="V25" i="17"/>
  <c r="BC24" i="17"/>
  <c r="BB24" i="17"/>
  <c r="BA24" i="17"/>
  <c r="AY24" i="17"/>
  <c r="AW24" i="17"/>
  <c r="AV24" i="17"/>
  <c r="AT24" i="17"/>
  <c r="AM24" i="17"/>
  <c r="AL24" i="17"/>
  <c r="AH24" i="17"/>
  <c r="AN20" i="17"/>
  <c r="K20" i="17"/>
  <c r="N20" i="17"/>
  <c r="P20" i="17"/>
  <c r="S20" i="17"/>
  <c r="U20" i="17"/>
  <c r="X20" i="17"/>
  <c r="Z20" i="17"/>
  <c r="AC20" i="17"/>
  <c r="AF20" i="17"/>
  <c r="AI20" i="17"/>
  <c r="AK20" i="17"/>
  <c r="AO20" i="17"/>
  <c r="AP20" i="17"/>
  <c r="AS20" i="17"/>
  <c r="AU20" i="17"/>
  <c r="AX20" i="17"/>
  <c r="AZ20" i="17"/>
  <c r="AE24" i="17"/>
  <c r="AD24" i="17"/>
  <c r="W24" i="17"/>
  <c r="T24" i="17"/>
  <c r="R24" i="17"/>
  <c r="O24" i="17"/>
  <c r="M24" i="17"/>
  <c r="H24" i="17"/>
  <c r="J24" i="17"/>
  <c r="E24" i="17"/>
  <c r="D24" i="17"/>
  <c r="G26" i="17"/>
  <c r="G27" i="17"/>
  <c r="G24" i="17" s="1"/>
  <c r="G28" i="17"/>
  <c r="L24" i="17" l="1"/>
  <c r="Q24" i="17"/>
  <c r="I30" i="13" l="1"/>
  <c r="AH24" i="13"/>
  <c r="AH25" i="13"/>
  <c r="AA25" i="13"/>
  <c r="AA26" i="13"/>
  <c r="AH26" i="13"/>
  <c r="T26" i="13"/>
  <c r="M26" i="13"/>
  <c r="AI21" i="13"/>
  <c r="AJ21" i="13"/>
  <c r="AK21" i="13"/>
  <c r="AL21" i="13"/>
  <c r="AM21" i="13"/>
  <c r="AN21" i="13"/>
  <c r="AP21" i="13"/>
  <c r="AQ21" i="13"/>
  <c r="AR21" i="13"/>
  <c r="AS21" i="13"/>
  <c r="AT21" i="13"/>
  <c r="AU21" i="13"/>
  <c r="AW21" i="13"/>
  <c r="AX21" i="13"/>
  <c r="AY21" i="13"/>
  <c r="AZ21" i="13"/>
  <c r="BA21" i="13"/>
  <c r="BB21" i="13"/>
  <c r="BC21" i="13"/>
  <c r="BD21" i="13"/>
  <c r="BE21" i="13"/>
  <c r="BF21" i="13"/>
  <c r="BG21" i="13"/>
  <c r="BH21" i="13"/>
  <c r="BI21" i="13"/>
  <c r="BJ21" i="13"/>
  <c r="BK21" i="13"/>
  <c r="BL21" i="13"/>
  <c r="BM21" i="13"/>
  <c r="BN21" i="13"/>
  <c r="BO21" i="13"/>
  <c r="BP21" i="13"/>
  <c r="BQ21" i="13"/>
  <c r="BR21" i="13"/>
  <c r="BS21" i="13"/>
  <c r="BT21" i="13"/>
  <c r="BU21" i="13"/>
  <c r="BV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L21" i="13"/>
  <c r="M21" i="13"/>
  <c r="N21" i="13"/>
  <c r="O21" i="13"/>
  <c r="P21" i="13"/>
  <c r="Q21" i="13"/>
  <c r="K21" i="13"/>
  <c r="J21" i="13"/>
  <c r="I21" i="13"/>
  <c r="D8" i="24"/>
  <c r="D12" i="24"/>
  <c r="M8" i="24"/>
  <c r="H12" i="24"/>
  <c r="T14" i="24"/>
  <c r="R15" i="24"/>
  <c r="S15" i="24"/>
  <c r="T15" i="24"/>
  <c r="H15" i="24"/>
  <c r="D15" i="24" s="1"/>
  <c r="E16" i="24"/>
  <c r="E15" i="24" s="1"/>
  <c r="E14" i="24" s="1"/>
  <c r="F16" i="24"/>
  <c r="F15" i="24" s="1"/>
  <c r="F14" i="24" s="1"/>
  <c r="G16" i="24"/>
  <c r="G15" i="24" s="1"/>
  <c r="G14" i="24" s="1"/>
  <c r="H16" i="24"/>
  <c r="D16" i="24" s="1"/>
  <c r="H14" i="24"/>
  <c r="D14" i="24" s="1"/>
  <c r="D13" i="24"/>
  <c r="T13" i="24"/>
  <c r="H13" i="24"/>
  <c r="Q24" i="10"/>
  <c r="Q19" i="10"/>
  <c r="Q25" i="10"/>
  <c r="Q26" i="10"/>
  <c r="Q27" i="10"/>
  <c r="G24" i="10"/>
  <c r="F21" i="13"/>
  <c r="F26" i="13"/>
  <c r="Q23" i="10" l="1"/>
  <c r="S16" i="24"/>
  <c r="T16" i="24"/>
  <c r="R16" i="24"/>
  <c r="D23" i="10" l="1"/>
  <c r="D21" i="10" s="1"/>
  <c r="D19" i="10" s="1"/>
  <c r="D22" i="10" l="1"/>
  <c r="G19" i="10" l="1"/>
  <c r="AI22" i="18"/>
  <c r="AR22" i="17" l="1"/>
  <c r="AR20" i="17" s="1"/>
  <c r="AQ22" i="17"/>
  <c r="AQ20" i="17" s="1"/>
  <c r="AA22" i="17"/>
  <c r="AA20" i="17" s="1"/>
  <c r="V24" i="17"/>
  <c r="AW31" i="13"/>
  <c r="AX31" i="13"/>
  <c r="G26" i="13"/>
  <c r="G25" i="13" s="1"/>
  <c r="G24" i="13" s="1"/>
  <c r="H26" i="13"/>
  <c r="H25" i="13" s="1"/>
  <c r="H24" i="13" s="1"/>
  <c r="I26" i="13"/>
  <c r="I25" i="13" s="1"/>
  <c r="I24" i="13" s="1"/>
  <c r="AO32" i="13" l="1"/>
  <c r="J17" i="24" l="1"/>
  <c r="K17" i="24"/>
  <c r="R14" i="24"/>
  <c r="I18" i="24"/>
  <c r="E10" i="24" l="1"/>
  <c r="F10" i="24"/>
  <c r="G10" i="24"/>
  <c r="M10" i="24"/>
  <c r="AV26" i="13"/>
  <c r="AS26" i="13"/>
  <c r="AE26" i="13"/>
  <c r="X26" i="13"/>
  <c r="Q26" i="13"/>
  <c r="J26" i="13"/>
  <c r="O13" i="24"/>
  <c r="Q13" i="24"/>
  <c r="E13" i="24"/>
  <c r="F13" i="24"/>
  <c r="G13" i="24"/>
  <c r="BQ25" i="13" l="1"/>
  <c r="BQ24" i="13" s="1"/>
  <c r="BA23" i="17"/>
  <c r="BA22" i="17" s="1"/>
  <c r="BA20" i="17" s="1"/>
  <c r="BB23" i="17"/>
  <c r="BB22" i="17" s="1"/>
  <c r="BB20" i="17" s="1"/>
  <c r="BC23" i="17"/>
  <c r="AY23" i="17"/>
  <c r="AB23" i="17"/>
  <c r="AB22" i="17" s="1"/>
  <c r="AB20" i="17" s="1"/>
  <c r="Z23" i="17"/>
  <c r="Y23" i="17"/>
  <c r="Y22" i="17" s="1"/>
  <c r="Y20" i="17" s="1"/>
  <c r="R23" i="17"/>
  <c r="R22" i="17" s="1"/>
  <c r="R20" i="17" s="1"/>
  <c r="Q23" i="17"/>
  <c r="Q22" i="17" s="1"/>
  <c r="Q20" i="17" s="1"/>
  <c r="O23" i="17"/>
  <c r="O22" i="17" s="1"/>
  <c r="O20" i="17" s="1"/>
  <c r="I11" i="24" l="1"/>
  <c r="I10" i="24" s="1"/>
  <c r="I8" i="24" s="1"/>
  <c r="T8" i="24" s="1"/>
  <c r="AY22" i="17"/>
  <c r="AY20" i="17" s="1"/>
  <c r="BC22" i="17"/>
  <c r="BC20" i="17" s="1"/>
  <c r="S14" i="24" l="1"/>
  <c r="Q11" i="24" l="1"/>
  <c r="Q10" i="24" s="1"/>
  <c r="Q8" i="24" s="1"/>
  <c r="AX30" i="17"/>
  <c r="AE30" i="17"/>
  <c r="AE29" i="17" s="1"/>
  <c r="AT29" i="17"/>
  <c r="AX29" i="17" s="1"/>
  <c r="AV23" i="17"/>
  <c r="AV22" i="17" s="1"/>
  <c r="AV20" i="17" s="1"/>
  <c r="AG25" i="17"/>
  <c r="AG24" i="17" s="1"/>
  <c r="AW23" i="17"/>
  <c r="AW22" i="17" s="1"/>
  <c r="AW20" i="17" s="1"/>
  <c r="AT23" i="17"/>
  <c r="AT22" i="17" s="1"/>
  <c r="AT20" i="17" s="1"/>
  <c r="AM23" i="17"/>
  <c r="AM22" i="17" s="1"/>
  <c r="AM20" i="17" s="1"/>
  <c r="AJ23" i="17"/>
  <c r="AJ22" i="17" s="1"/>
  <c r="AJ20" i="17" s="1"/>
  <c r="AE23" i="17"/>
  <c r="AE22" i="17" s="1"/>
  <c r="AE20" i="17" s="1"/>
  <c r="AL23" i="17"/>
  <c r="AL22" i="17" s="1"/>
  <c r="AL20" i="17" s="1"/>
  <c r="AH23" i="17"/>
  <c r="AH22" i="17" s="1"/>
  <c r="AH20" i="17" s="1"/>
  <c r="W23" i="17"/>
  <c r="W22" i="17" s="1"/>
  <c r="W20" i="17" s="1"/>
  <c r="V23" i="17"/>
  <c r="V22" i="17" s="1"/>
  <c r="V20" i="17" s="1"/>
  <c r="T23" i="17"/>
  <c r="X30" i="17"/>
  <c r="AG23" i="17" l="1"/>
  <c r="AG22" i="17" s="1"/>
  <c r="AG20" i="17" s="1"/>
  <c r="T22" i="17"/>
  <c r="T20" i="17" s="1"/>
  <c r="BY32" i="13"/>
  <c r="AO27" i="13"/>
  <c r="BY27" i="13" l="1"/>
  <c r="AO21" i="13"/>
  <c r="BJ31" i="13"/>
  <c r="BJ26" i="13"/>
  <c r="BJ25" i="13" s="1"/>
  <c r="BJ24" i="13" s="1"/>
  <c r="O11" i="24" l="1"/>
  <c r="O10" i="24" s="1"/>
  <c r="O8" i="24" s="1"/>
  <c r="D17" i="24" l="1"/>
  <c r="D11" i="24"/>
  <c r="D10" i="24" s="1"/>
  <c r="H11" i="24"/>
  <c r="J11" i="24"/>
  <c r="J10" i="24" s="1"/>
  <c r="J8" i="24" s="1"/>
  <c r="N11" i="24"/>
  <c r="N10" i="24" s="1"/>
  <c r="N8" i="24" s="1"/>
  <c r="P11" i="24"/>
  <c r="P10" i="24" s="1"/>
  <c r="P8" i="24" s="1"/>
  <c r="H17" i="24"/>
  <c r="L17" i="24"/>
  <c r="M17" i="24"/>
  <c r="N17" i="24"/>
  <c r="O17" i="24"/>
  <c r="P17" i="24"/>
  <c r="Q17" i="24"/>
  <c r="H10" i="24" l="1"/>
  <c r="R18" i="24"/>
  <c r="S18" i="24"/>
  <c r="I17" i="24"/>
  <c r="L11" i="24"/>
  <c r="L10" i="24" s="1"/>
  <c r="L8" i="24" s="1"/>
  <c r="K11" i="24"/>
  <c r="K10" i="24" s="1"/>
  <c r="K8" i="24" s="1"/>
  <c r="R10" i="24" l="1"/>
  <c r="H8" i="24"/>
  <c r="R17" i="24"/>
  <c r="S17" i="24"/>
  <c r="R13" i="24"/>
  <c r="R12" i="24" s="1"/>
  <c r="S12" i="24"/>
  <c r="T11" i="24"/>
  <c r="R11" i="24" l="1"/>
  <c r="S11" i="24"/>
  <c r="T10" i="24" l="1"/>
  <c r="S10" i="24"/>
  <c r="D23" i="11" l="1"/>
  <c r="D22" i="11"/>
  <c r="D21" i="11"/>
  <c r="AM29" i="18" l="1"/>
  <c r="AL29" i="18"/>
  <c r="H23" i="17"/>
  <c r="G23" i="17"/>
  <c r="M23" i="17"/>
  <c r="M22" i="17" s="1"/>
  <c r="M20" i="17" s="1"/>
  <c r="L23" i="17"/>
  <c r="L22" i="17" s="1"/>
  <c r="L20" i="17" s="1"/>
  <c r="AD29" i="17"/>
  <c r="AD23" i="17"/>
  <c r="AD22" i="17" s="1"/>
  <c r="AD20" i="17" s="1"/>
  <c r="J23" i="17"/>
  <c r="J22" i="17" s="1"/>
  <c r="J20" i="17" s="1"/>
  <c r="E23" i="17"/>
  <c r="E22" i="17" s="1"/>
  <c r="E20" i="17" s="1"/>
  <c r="D29" i="17"/>
  <c r="D23" i="17"/>
  <c r="D22" i="17" s="1"/>
  <c r="D20" i="17" s="1"/>
  <c r="H22" i="17" l="1"/>
  <c r="H20" i="17" s="1"/>
  <c r="G22" i="17"/>
  <c r="G20" i="17" s="1"/>
  <c r="AO31" i="13"/>
  <c r="AJ22" i="13"/>
  <c r="AI22" i="13"/>
  <c r="AG22" i="13"/>
  <c r="AC22" i="13"/>
  <c r="AB22" i="13"/>
  <c r="Z22" i="13"/>
  <c r="V22" i="13"/>
  <c r="U22" i="13"/>
  <c r="S22" i="13"/>
  <c r="O22" i="13"/>
  <c r="N22" i="13"/>
  <c r="L22" i="13"/>
  <c r="AE25" i="13"/>
  <c r="AE24" i="13" s="1"/>
  <c r="AA24" i="13"/>
  <c r="X25" i="13"/>
  <c r="X24" i="13" s="1"/>
  <c r="T25" i="13"/>
  <c r="T24" i="13" s="1"/>
  <c r="Q25" i="13"/>
  <c r="Q24" i="13" s="1"/>
  <c r="M25" i="13"/>
  <c r="M24" i="13" s="1"/>
  <c r="J25" i="13"/>
  <c r="J24" i="13" s="1"/>
  <c r="AH31" i="13"/>
  <c r="AH22" i="13" s="1"/>
  <c r="AA31" i="13"/>
  <c r="AA22" i="13" s="1"/>
  <c r="T31" i="13"/>
  <c r="T22" i="13" s="1"/>
  <c r="M31" i="13"/>
  <c r="M22" i="13" s="1"/>
  <c r="F31" i="13"/>
  <c r="F22" i="13" s="1"/>
  <c r="F25" i="13"/>
  <c r="F24" i="13" s="1"/>
  <c r="AV22" i="13" l="1"/>
  <c r="AO22" i="13" s="1"/>
  <c r="BY22" i="13" s="1"/>
  <c r="AV25" i="13"/>
  <c r="AO26" i="13"/>
  <c r="BY26" i="13" s="1"/>
  <c r="BY31" i="13"/>
  <c r="AV24" i="13" l="1"/>
  <c r="AO24" i="13" s="1"/>
  <c r="BY24" i="13" s="1"/>
  <c r="AO25" i="13"/>
  <c r="BY25" i="13" s="1"/>
  <c r="D28" i="10"/>
  <c r="R8" i="24" l="1"/>
  <c r="S8" i="24"/>
  <c r="C19" i="17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BY21" i="13" l="1"/>
  <c r="E18" i="10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<sst xmlns="http://schemas.openxmlformats.org/spreadsheetml/2006/main" count="1005" uniqueCount="423">
  <si>
    <t>к приказу Минэнерго России</t>
  </si>
  <si>
    <t>МВт</t>
  </si>
  <si>
    <t>МВ×А</t>
  </si>
  <si>
    <t>Мвар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</si>
  <si>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</si>
  <si>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</si>
  <si>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</si>
  <si>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</si>
  <si>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</si>
  <si>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>Всего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</si>
  <si>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</si>
  <si>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</si>
  <si>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</si>
  <si>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</si>
  <si>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</si>
  <si>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</si>
  <si>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</si>
  <si>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</si>
  <si>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</si>
  <si>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</si>
  <si>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</si>
  <si>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</si>
  <si>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</si>
  <si>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</si>
  <si>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</si>
  <si>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</si>
  <si>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</si>
  <si>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</si>
  <si>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</si>
  <si>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</si>
  <si>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</si>
  <si>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</si>
  <si>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</si>
  <si>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</si>
  <si>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</si>
  <si>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</si>
  <si>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</si>
  <si>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</si>
  <si>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</si>
  <si>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</si>
  <si>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</si>
  <si>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</si>
  <si>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</si>
  <si>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</si>
  <si>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</si>
  <si>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</si>
  <si>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</si>
  <si>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</si>
  <si>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</si>
  <si>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13</t>
  </si>
  <si>
    <t>бюджетов субъектов Российской Федерации и муниципальных образований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</si>
  <si>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</si>
  <si>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</si>
  <si>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</si>
  <si>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</si>
  <si>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</si>
  <si>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</si>
  <si>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</si>
  <si>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</si>
  <si>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</si>
  <si>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</si>
  <si>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</si>
  <si>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III квартал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</si>
  <si>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</si>
  <si>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</si>
  <si>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</si>
  <si>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</si>
  <si>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</si>
  <si>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</si>
  <si>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</si>
  <si>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</si>
  <si>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</si>
  <si>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</si>
  <si>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</si>
  <si>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</si>
  <si>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</si>
  <si>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</si>
  <si>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</si>
  <si>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</si>
  <si>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</si>
  <si>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</si>
  <si>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</si>
  <si>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</si>
  <si>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</si>
  <si>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</si>
  <si>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</si>
  <si>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</si>
  <si>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</si>
  <si>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</si>
  <si>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</si>
  <si>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</si>
  <si>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</si>
  <si>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</si>
  <si>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</si>
  <si>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</si>
  <si>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</si>
  <si>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</si>
  <si>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</si>
  <si>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</si>
  <si>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</si>
  <si>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</si>
  <si>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</si>
  <si>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</si>
  <si>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</si>
  <si>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</si>
  <si>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</si>
  <si>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</si>
  <si>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</si>
  <si>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</si>
  <si>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</si>
  <si>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</si>
  <si>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</si>
  <si>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</si>
  <si>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</si>
  <si>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</si>
  <si>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</si>
  <si>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</si>
  <si>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</si>
  <si>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</si>
  <si>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</si>
  <si>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</si>
  <si>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</si>
  <si>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</si>
  <si>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</si>
  <si>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</si>
  <si>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</si>
  <si>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</si>
  <si>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</si>
  <si>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</si>
  <si>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</si>
  <si>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</si>
  <si>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</si>
  <si>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</si>
  <si>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</si>
  <si>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</si>
  <si>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</si>
  <si>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</si>
  <si>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</si>
  <si>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</si>
  <si>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</si>
  <si>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</si>
  <si>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</si>
  <si>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</si>
  <si>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ВСЕГО по инвестиционной программе, в том числе: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</si>
  <si>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</si>
  <si>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</si>
  <si>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</si>
  <si>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</si>
  <si>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</si>
  <si>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</si>
  <si>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</si>
  <si>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</si>
  <si>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</si>
  <si>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</si>
  <si>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</si>
  <si>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</si>
  <si>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</si>
  <si>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</si>
  <si>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</si>
  <si>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</si>
  <si>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</si>
  <si>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</si>
  <si>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</si>
  <si>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</si>
  <si>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</si>
  <si>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</si>
  <si>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</si>
  <si>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</si>
  <si>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</si>
  <si>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</si>
  <si>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</si>
  <si>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</si>
  <si>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</si>
  <si>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</si>
  <si>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</si>
  <si>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</si>
  <si>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</si>
  <si>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</si>
  <si>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</si>
  <si>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</si>
  <si>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</si>
  <si>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</si>
  <si>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</si>
  <si>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</si>
  <si>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</si>
  <si>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</si>
  <si>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</si>
  <si>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</si>
  <si>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</si>
  <si>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</si>
  <si>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</si>
  <si>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</si>
  <si>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</si>
  <si>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</si>
  <si>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</si>
  <si>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</si>
  <si>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</si>
  <si>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</si>
  <si>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</si>
  <si>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</si>
  <si>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</si>
  <si>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</si>
  <si>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</si>
  <si>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</si>
  <si>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</si>
  <si>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</si>
  <si>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</si>
  <si>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</si>
  <si>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</si>
  <si>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</si>
  <si>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</si>
  <si>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</si>
  <si>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</si>
  <si>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</si>
  <si>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</si>
  <si>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</si>
  <si>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</si>
  <si>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</si>
  <si>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</si>
  <si>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</si>
  <si>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</si>
  <si>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</si>
  <si>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</si>
  <si>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</si>
  <si>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</si>
  <si>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</si>
  <si>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</si>
  <si>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</si>
  <si>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</si>
  <si>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</si>
  <si>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</si>
  <si>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</si>
  <si>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</si>
  <si>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</si>
  <si>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</si>
  <si>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</si>
  <si>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</si>
  <si>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</si>
  <si>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Ед. изм.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</si>
  <si>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</si>
  <si>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</si>
  <si>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</si>
  <si>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1.6</t>
  </si>
  <si>
    <t>Иные сведения:</t>
  </si>
  <si>
    <t>III</t>
  </si>
  <si>
    <t>3.1.1</t>
  </si>
  <si>
    <t>3.1.2</t>
  </si>
  <si>
    <t>3.1.3</t>
  </si>
  <si>
    <t>3.2</t>
  </si>
  <si>
    <t>-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</si>
  <si>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</si>
  <si>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</si>
  <si>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</si>
  <si>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</si>
  <si>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</si>
  <si>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</si>
  <si>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</si>
  <si>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</si>
  <si>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</si>
  <si>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</si>
  <si>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</si>
  <si>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</si>
  <si>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</si>
  <si>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</si>
  <si>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</si>
  <si>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</si>
  <si>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</si>
  <si>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</si>
  <si>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</si>
  <si>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</si>
  <si>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</si>
  <si>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</si>
  <si>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</si>
  <si>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</si>
  <si>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</si>
  <si>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</si>
  <si>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</si>
  <si>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</si>
  <si>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</si>
  <si>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</si>
  <si>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</si>
  <si>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</si>
  <si>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</si>
  <si>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</si>
  <si>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</si>
  <si>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</si>
  <si>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</si>
  <si>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</si>
  <si>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</si>
  <si>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</si>
  <si>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</si>
  <si>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</si>
  <si>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</si>
  <si>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</si>
  <si>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</si>
  <si>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</si>
  <si>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</si>
  <si>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</si>
  <si>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</si>
  <si>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</si>
  <si>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</si>
  <si>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</si>
  <si>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</si>
  <si>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</si>
  <si>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</si>
  <si>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</si>
  <si>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</si>
  <si>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</si>
  <si>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</si>
  <si>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</si>
  <si>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</si>
  <si>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</si>
  <si>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</si>
  <si>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</si>
  <si>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</si>
  <si>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</si>
  <si>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ввода основных средств по итогам отчетного периода</t>
  </si>
  <si>
    <t>Приложение  № 10</t>
  </si>
  <si>
    <t xml:space="preserve"> 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</si>
  <si>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</si>
  <si>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</si>
  <si>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</si>
  <si>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</si>
  <si>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</si>
  <si>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</si>
  <si>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</si>
  <si>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</si>
  <si>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</si>
  <si>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</si>
  <si>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</si>
  <si>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</si>
  <si>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</si>
  <si>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</si>
  <si>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</si>
  <si>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</si>
  <si>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</si>
  <si>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</si>
  <si>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</si>
  <si>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</si>
  <si>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</si>
  <si>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</si>
  <si>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</si>
  <si>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</si>
  <si>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</si>
  <si>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</si>
  <si>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от « 25 » апреля 2018 г. № 320</t>
  </si>
  <si>
    <t>Всего, в том числе: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</si>
  <si>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</si>
  <si>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</si>
  <si>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</si>
  <si>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</si>
  <si>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млн. рублей
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</si>
  <si>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</si>
  <si>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0</t>
  </si>
  <si>
    <t>0.6</t>
  </si>
  <si>
    <t>Прочие инвестиционные проекты, всего</t>
  </si>
  <si>
    <t>1</t>
  </si>
  <si>
    <t>Приморский край</t>
  </si>
  <si>
    <t>Прочие инвестиционные проекты, всего, в том числе:</t>
  </si>
  <si>
    <t>1.6.1</t>
  </si>
  <si>
    <t>Другое, шт.</t>
  </si>
  <si>
    <r>
      <t>показатель объема финансовых потребностей, необходимых для реализации мероприятий, направленных на развитие информационной инфраструктуры (Ф</t>
    </r>
    <r>
      <rPr>
        <vertAlign val="superscript"/>
        <sz val="12"/>
        <color theme="1"/>
        <rFont val="Times New Roman"/>
        <family val="1"/>
        <charset val="204"/>
      </rPr>
      <t>ит) ,</t>
    </r>
    <r>
      <rPr>
        <sz val="12"/>
        <color theme="1"/>
        <rFont val="Times New Roman"/>
        <family val="1"/>
        <charset val="204"/>
      </rPr>
      <t>млн.руб.</t>
    </r>
  </si>
  <si>
    <t>хозяйственное обеспечение деятельности</t>
  </si>
  <si>
    <t xml:space="preserve">Утвержденные плановые значения показателей приведены в соответствии с приказом департамента энергетики Приморского края от 06.07.2020г. № 45-пр-85 </t>
  </si>
  <si>
    <t xml:space="preserve">Утвержденные плановые значения показателей приведены в соответствии с   приказом департамента энергетики Приморского края от 06.07.2020г. № 45-пр-85 </t>
  </si>
  <si>
    <t xml:space="preserve">Утвержденные плановые значения показателей приведены в соответствии с приказом департамента энергетики Приморского края от 06.07.2020г. № 45-пр-85  </t>
  </si>
  <si>
    <t xml:space="preserve">Утвержденные плановые значения показателей приведены в соответствии с  приказом департамента энергетики Приморского края от 06.07.2020г. № 45-пр-85  </t>
  </si>
  <si>
    <t xml:space="preserve">Источники финансирования инвестиционной программы субъекта электроэнергетики  </t>
  </si>
  <si>
    <t xml:space="preserve">Приложение № 1                                                    к приказу Минэнерго России                                         от 13.04.2017г. № 310 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</si>
  <si>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</si>
  <si>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Отклонение от плана освоения по итогам отчетного периода</t>
  </si>
  <si>
    <t>в базисном уровне цен</t>
  </si>
  <si>
    <t xml:space="preserve">Факт </t>
  </si>
  <si>
    <t>в прогнозных ценах соответствующих лет</t>
  </si>
  <si>
    <t>Фактический объем освоения капитальных вложений на  01.01. 2020 года  в прогнозных ценах соответствующих лет, млн. рублей 
(с НДС), (УСН)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</si>
  <si>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(с НДС),( УСН)</t>
  </si>
  <si>
    <t xml:space="preserve">Остаток освоения капитальных вложений 
на  01.01. 2020 года ,  
млн. рублей 
(с НДС), (УСН) </t>
  </si>
  <si>
    <t>млн. рублей
 (с НДС), (УСН)</t>
  </si>
  <si>
    <t>Остаток освоения капитальных вложений 
на  конец отчетного периода,  
млн. рублей 
(с НДС), (УСН)</t>
  </si>
  <si>
    <t xml:space="preserve">Приложение № 12 к приказу Минэнерго России от "25" апреля 2018г. № 320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</si>
  <si>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НДС),( УСН) </t>
  </si>
  <si>
    <t>млн. рублей
(с НДС),           ( УСН)</t>
  </si>
  <si>
    <t>Оценка полной стоимости инвестиционного проекта  в прогнозных ценах соответствующих лет, млн. рублей (с НДС), (УСН)</t>
  </si>
  <si>
    <t>Финансирование капитальных вложений, млн. рублей (с НДС), (УСН)</t>
  </si>
  <si>
    <t>млн. рублей (с НДС), (УСН)</t>
  </si>
  <si>
    <t>Отчет о реализации инвестиционной программы Общество с ограниченной ответственностью " Распределительные энергетические сети"</t>
  </si>
  <si>
    <t>Отчет о реализации инвестиционной программы Общество с ограниченной ответственностью "Распределительные энергетические сети"</t>
  </si>
  <si>
    <t>Отчет о реализации инвестиционной программы акционерного общества ""Распределительные энергетические сети"</t>
  </si>
  <si>
    <t>Финансирование капитальных вложений 2021 года , млн. рублей  (с НДС),( УСН)</t>
  </si>
  <si>
    <t>Год раскрытия информации: 2021 год</t>
  </si>
  <si>
    <t>Принятие основных средств и нематериальных активов к бухгалтерскому учету в год 2021</t>
  </si>
  <si>
    <t>Финансирование капитальных вложений 2021 года,  млн. рублей (с НДС), (УСН)</t>
  </si>
  <si>
    <t>Технологическое присоединение, всего, в том числе:</t>
  </si>
  <si>
    <t>1.1.4</t>
  </si>
  <si>
    <t>1.1.4.1</t>
  </si>
  <si>
    <t>K_2021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</si>
  <si>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 </t>
  </si>
  <si>
    <t>г</t>
  </si>
  <si>
    <t xml:space="preserve">Строительство новых объектов электросетевого хозяйства для усиления электрических сетей в целях осуществления технологического присоединения, всего, в том числе </t>
  </si>
  <si>
    <t>Покупка спецтехники (Экскаватор)</t>
  </si>
  <si>
    <t>Фактический объем финансирования капитальных вложений на  01.01.2021 года, млн. рублей 
 (с НДС),( УСН)</t>
  </si>
  <si>
    <t>Остаток финансирования капитальных вложений 
на  01.01.2021 года   в прогнозных ценах соответствующих лет,  млн. рублей (с (с НДС),( УСН)</t>
  </si>
  <si>
    <t>Освоение капитальных вложений 2021 года , млн. рублей (с НДС), (УСН)</t>
  </si>
  <si>
    <t>Стротельство ВЛ-0,4кВ по ул. Чайкина, г. Большой Камень протяженностью 0,45 км</t>
  </si>
  <si>
    <t xml:space="preserve">Стротельство КТП 6/0,4 кВ с трансформаторной мощьностью 0,63 МВА ул. Чайкина г. Большой Камень, на участках для установки в центре распределения нагрузки </t>
  </si>
  <si>
    <t>Строительство КЛ-6кВ от ВЛ-6 кВт до КТП 6/0,4 кВ г. Большой Камень по ул. Чайкина протяженностью 0,1 км</t>
  </si>
  <si>
    <t>Строительство ВЛ-6кВ от Ф.№5 "Топаз" ул. Чайкина г. Большой Камень протяженностью 0,65 км</t>
  </si>
  <si>
    <t>Освоение капитальных вложений 2021 года, млн. рублей (без НДС), (УСН)</t>
  </si>
  <si>
    <r>
      <t>Показатель замены линий электропередаи (</t>
    </r>
    <r>
      <rPr>
        <b/>
        <sz val="12"/>
        <color theme="1"/>
        <rFont val="Times New Roman"/>
        <family val="1"/>
        <charset val="204"/>
      </rPr>
      <t>L</t>
    </r>
    <r>
      <rPr>
        <b/>
        <vertAlign val="superscript"/>
        <sz val="12"/>
        <color theme="1"/>
        <rFont val="Times New Roman"/>
        <family val="1"/>
        <charset val="204"/>
      </rPr>
      <t>n</t>
    </r>
    <r>
      <rPr>
        <b/>
        <vertAlign val="subscript"/>
        <sz val="12"/>
        <color theme="1"/>
        <rFont val="Times New Roman"/>
        <family val="1"/>
        <charset val="204"/>
      </rPr>
      <t>з_лэп</t>
    </r>
    <r>
      <rPr>
        <sz val="12"/>
        <color theme="1"/>
        <rFont val="Times New Roman"/>
        <family val="1"/>
        <charset val="204"/>
      </rPr>
      <t>)</t>
    </r>
  </si>
  <si>
    <r>
      <t>Показатель замены силовых трансформаторов (Р</t>
    </r>
    <r>
      <rPr>
        <vertAlign val="superscript"/>
        <sz val="12"/>
        <color theme="1"/>
        <rFont val="Tempus Sans ITC"/>
        <family val="5"/>
      </rPr>
      <t>n</t>
    </r>
    <r>
      <rPr>
        <sz val="12"/>
        <color theme="1"/>
        <rFont val="Times New Roman"/>
        <family val="1"/>
        <charset val="204"/>
      </rPr>
      <t>з_тр)</t>
    </r>
  </si>
  <si>
    <t>Год раскрытия информации: 2 квартал 2021 года</t>
  </si>
  <si>
    <t>Всего 2 квартал 2021 года</t>
  </si>
  <si>
    <t>за 2 квартал 2021 года</t>
  </si>
  <si>
    <t>за 2  квартал 2021г.</t>
  </si>
  <si>
    <t>2 кв. 2021г.</t>
  </si>
  <si>
    <t xml:space="preserve">Генеральный директор ООО "РЭС"                                                                      </t>
  </si>
  <si>
    <t xml:space="preserve"> Ю.Я. Ворсин</t>
  </si>
  <si>
    <t>за 2 квартал  2021 года</t>
  </si>
  <si>
    <t xml:space="preserve">Генеральный директор                                                           Ю.Я. Ворсин </t>
  </si>
  <si>
    <t>Генеральный директор                                                         Ю.Я. Ворсин</t>
  </si>
  <si>
    <t>за  2 квартал  2021 года</t>
  </si>
  <si>
    <t xml:space="preserve">                                                     Генеральный директор ООО "РЭС"                                                       Ю.Я. Ворсин                                             </t>
  </si>
  <si>
    <t xml:space="preserve">                                                       Генеральный директор ООО "РЭС"                                              Ю.Я. Ворсин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</si>
</sst>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0.0000"/>
  </numFmts>
  <fonts count="6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0"/>
      <name val="Times New Roman CYR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vertAlign val="superscript"/>
      <sz val="12"/>
      <color theme="1"/>
      <name val="Tempus Sans ITC"/>
      <family val="5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3" fillId="0" borderId="0"/>
    <xf numFmtId="0" fontId="33" fillId="0" borderId="0"/>
    <xf numFmtId="164" fontId="8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8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</cellStyleXfs>
  <cellXfs count="447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35" fillId="0" borderId="0" xfId="55" applyFont="1" applyAlignment="1">
      <alignment vertical="center"/>
    </xf>
    <xf numFmtId="0" fontId="34" fillId="0" borderId="0" xfId="37" applyFont="1" applyAlignment="1">
      <alignment horizontal="right" vertical="center"/>
    </xf>
    <xf numFmtId="0" fontId="32" fillId="0" borderId="0" xfId="55" applyFont="1" applyAlignment="1">
      <alignment vertical="center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4" fillId="0" borderId="0" xfId="37" applyFont="1" applyAlignment="1">
      <alignment horizontal="right"/>
    </xf>
    <xf numFmtId="0" fontId="9" fillId="0" borderId="0" xfId="0" applyFont="1" applyFill="1" applyAlignment="1"/>
    <xf numFmtId="0" fontId="32" fillId="0" borderId="0" xfId="55" applyFont="1" applyAlignment="1">
      <alignment vertical="top"/>
    </xf>
    <xf numFmtId="0" fontId="9" fillId="24" borderId="0" xfId="37" applyFont="1" applyFill="1"/>
    <xf numFmtId="0" fontId="34" fillId="24" borderId="0" xfId="37" applyFont="1" applyFill="1" applyAlignment="1">
      <alignment horizontal="right" vertical="center"/>
    </xf>
    <xf numFmtId="0" fontId="34" fillId="24" borderId="0" xfId="37" applyFont="1" applyFill="1" applyAlignment="1">
      <alignment horizontal="right"/>
    </xf>
    <xf numFmtId="0" fontId="9" fillId="24" borderId="0" xfId="37" applyFont="1" applyFill="1" applyBorder="1"/>
    <xf numFmtId="0" fontId="32" fillId="24" borderId="0" xfId="55" applyFont="1" applyFill="1" applyAlignment="1">
      <alignment vertical="center"/>
    </xf>
    <xf numFmtId="49" fontId="40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0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42" fillId="0" borderId="32" xfId="57" applyFont="1" applyFill="1" applyBorder="1" applyAlignment="1">
      <alignment horizontal="center" vertical="center" wrapText="1"/>
    </xf>
    <xf numFmtId="49" fontId="40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49" fontId="40" fillId="0" borderId="29" xfId="0" applyNumberFormat="1" applyFont="1" applyFill="1" applyBorder="1" applyAlignment="1">
      <alignment horizontal="center" vertical="center"/>
    </xf>
    <xf numFmtId="0" fontId="40" fillId="0" borderId="30" xfId="57" applyFont="1" applyFill="1" applyBorder="1" applyAlignment="1">
      <alignment horizontal="center" vertical="center"/>
    </xf>
    <xf numFmtId="0" fontId="40" fillId="0" borderId="24" xfId="57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0" fillId="0" borderId="34" xfId="0" applyNumberFormat="1" applyFont="1" applyFill="1" applyBorder="1" applyAlignment="1">
      <alignment horizontal="center" vertical="center"/>
    </xf>
    <xf numFmtId="0" fontId="40" fillId="0" borderId="15" xfId="57" applyFont="1" applyFill="1" applyBorder="1" applyAlignment="1">
      <alignment horizontal="center" vertical="center"/>
    </xf>
    <xf numFmtId="0" fontId="40" fillId="0" borderId="31" xfId="57" applyFont="1" applyFill="1" applyBorder="1" applyAlignment="1">
      <alignment horizontal="center" vertical="center"/>
    </xf>
    <xf numFmtId="0" fontId="40" fillId="0" borderId="37" xfId="57" applyFont="1" applyFill="1" applyBorder="1" applyAlignment="1">
      <alignment horizontal="center" vertical="center"/>
    </xf>
    <xf numFmtId="0" fontId="40" fillId="0" borderId="30" xfId="57" applyFont="1" applyFill="1" applyBorder="1" applyAlignment="1">
      <alignment horizontal="center" vertical="center" wrapText="1"/>
    </xf>
    <xf numFmtId="49" fontId="42" fillId="0" borderId="36" xfId="57" applyNumberFormat="1" applyFont="1" applyFill="1" applyBorder="1" applyAlignment="1">
      <alignment horizontal="center" vertical="center"/>
    </xf>
    <xf numFmtId="0" fontId="42" fillId="0" borderId="31" xfId="57" applyFont="1" applyFill="1" applyBorder="1" applyAlignment="1">
      <alignment horizontal="center" vertical="center" wrapText="1"/>
    </xf>
    <xf numFmtId="0" fontId="42" fillId="0" borderId="37" xfId="57" applyFont="1" applyFill="1" applyBorder="1" applyAlignment="1">
      <alignment horizontal="center" vertical="center" wrapText="1"/>
    </xf>
    <xf numFmtId="0" fontId="42" fillId="0" borderId="32" xfId="57" applyFont="1" applyFill="1" applyBorder="1" applyAlignment="1">
      <alignment horizontal="center" vertical="center"/>
    </xf>
    <xf numFmtId="0" fontId="43" fillId="0" borderId="31" xfId="57" applyFont="1" applyFill="1" applyBorder="1" applyAlignment="1">
      <alignment horizontal="center" vertical="center"/>
    </xf>
    <xf numFmtId="0" fontId="34" fillId="0" borderId="13" xfId="57" applyFont="1" applyFill="1" applyBorder="1" applyAlignment="1">
      <alignment horizontal="center" vertical="center" wrapText="1"/>
    </xf>
    <xf numFmtId="164" fontId="9" fillId="0" borderId="13" xfId="57" applyNumberFormat="1" applyFont="1" applyFill="1" applyBorder="1" applyAlignment="1">
      <alignment horizontal="left" vertical="center" wrapText="1"/>
    </xf>
    <xf numFmtId="164" fontId="9" fillId="0" borderId="38" xfId="57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164" fontId="9" fillId="0" borderId="10" xfId="57" applyNumberFormat="1" applyFont="1" applyFill="1" applyBorder="1" applyAlignment="1">
      <alignment horizontal="left" vertical="center" wrapText="1"/>
    </xf>
    <xf numFmtId="164" fontId="9" fillId="0" borderId="30" xfId="57" applyNumberFormat="1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7"/>
    </xf>
    <xf numFmtId="164" fontId="9" fillId="0" borderId="10" xfId="57" applyNumberFormat="1" applyFont="1" applyFill="1" applyBorder="1" applyAlignment="1">
      <alignment horizontal="left" vertical="center" wrapText="1" indent="1"/>
    </xf>
    <xf numFmtId="0" fontId="41" fillId="24" borderId="0" xfId="58" applyFont="1" applyFill="1" applyAlignment="1">
      <alignment vertical="center" wrapText="1"/>
    </xf>
    <xf numFmtId="0" fontId="35" fillId="24" borderId="0" xfId="0" applyFont="1" applyFill="1" applyAlignment="1">
      <alignment horizontal="justify"/>
    </xf>
    <xf numFmtId="0" fontId="33" fillId="24" borderId="0" xfId="622" applyFont="1" applyFill="1" applyAlignment="1">
      <alignment vertical="center"/>
    </xf>
    <xf numFmtId="0" fontId="34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 indent="1"/>
    </xf>
    <xf numFmtId="0" fontId="34" fillId="0" borderId="32" xfId="0" applyFont="1" applyFill="1" applyBorder="1" applyAlignment="1">
      <alignment vertical="center"/>
    </xf>
    <xf numFmtId="164" fontId="9" fillId="0" borderId="11" xfId="57" applyNumberFormat="1" applyFont="1" applyFill="1" applyBorder="1" applyAlignment="1">
      <alignment horizontal="left" vertical="center" wrapText="1"/>
    </xf>
    <xf numFmtId="164" fontId="9" fillId="0" borderId="35" xfId="57" applyNumberFormat="1" applyFont="1" applyFill="1" applyBorder="1" applyAlignment="1">
      <alignment horizontal="left" vertical="center" wrapText="1"/>
    </xf>
    <xf numFmtId="0" fontId="40" fillId="0" borderId="27" xfId="57" applyFont="1" applyFill="1" applyBorder="1" applyAlignment="1">
      <alignment horizontal="center" vertical="center" wrapText="1"/>
    </xf>
    <xf numFmtId="0" fontId="40" fillId="0" borderId="33" xfId="57" applyFont="1" applyFill="1" applyBorder="1" applyAlignment="1">
      <alignment horizontal="center" vertical="center" wrapText="1"/>
    </xf>
    <xf numFmtId="0" fontId="9" fillId="0" borderId="26" xfId="57" applyFont="1" applyFill="1" applyBorder="1"/>
    <xf numFmtId="0" fontId="9" fillId="0" borderId="27" xfId="57" applyFont="1" applyFill="1" applyBorder="1"/>
    <xf numFmtId="49" fontId="40" fillId="0" borderId="29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0" fontId="9" fillId="0" borderId="10" xfId="57" applyFont="1" applyFill="1" applyBorder="1"/>
    <xf numFmtId="0" fontId="9" fillId="0" borderId="30" xfId="57" applyFont="1" applyFill="1" applyBorder="1"/>
    <xf numFmtId="0" fontId="40" fillId="0" borderId="24" xfId="57" applyFont="1" applyFill="1" applyBorder="1" applyAlignment="1">
      <alignment horizontal="center" vertical="center" wrapText="1"/>
    </xf>
    <xf numFmtId="49" fontId="40" fillId="0" borderId="36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32" xfId="57" applyFont="1" applyFill="1" applyBorder="1" applyAlignment="1">
      <alignment horizontal="center" vertical="center" wrapText="1"/>
    </xf>
    <xf numFmtId="0" fontId="9" fillId="0" borderId="32" xfId="57" applyFont="1" applyFill="1" applyBorder="1"/>
    <xf numFmtId="0" fontId="9" fillId="0" borderId="31" xfId="57" applyFont="1" applyFill="1" applyBorder="1"/>
    <xf numFmtId="49" fontId="40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0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45" fillId="24" borderId="0" xfId="57" applyFont="1" applyFill="1"/>
    <xf numFmtId="0" fontId="30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7" fillId="0" borderId="0" xfId="55" applyFont="1"/>
    <xf numFmtId="0" fontId="37" fillId="0" borderId="0" xfId="55" applyFont="1" applyBorder="1"/>
    <xf numFmtId="0" fontId="37" fillId="0" borderId="0" xfId="55" applyFont="1" applyAlignment="1">
      <alignment vertical="center"/>
    </xf>
    <xf numFmtId="0" fontId="46" fillId="0" borderId="0" xfId="55" applyFont="1"/>
    <xf numFmtId="49" fontId="32" fillId="0" borderId="10" xfId="55" applyNumberFormat="1" applyFont="1" applyBorder="1" applyAlignment="1">
      <alignment horizontal="center" vertical="center"/>
    </xf>
    <xf numFmtId="0" fontId="32" fillId="0" borderId="10" xfId="55" applyFont="1" applyBorder="1" applyAlignment="1">
      <alignment horizontal="center"/>
    </xf>
    <xf numFmtId="0" fontId="32" fillId="0" borderId="10" xfId="55" applyFont="1" applyBorder="1" applyAlignment="1">
      <alignment horizontal="center" vertical="center"/>
    </xf>
    <xf numFmtId="0" fontId="32" fillId="0" borderId="0" xfId="55" applyFont="1"/>
    <xf numFmtId="0" fontId="32" fillId="0" borderId="10" xfId="55" applyFont="1" applyBorder="1" applyAlignment="1">
      <alignment horizontal="center" vertical="center" textRotation="90"/>
    </xf>
    <xf numFmtId="0" fontId="32" fillId="0" borderId="0" xfId="55" applyFont="1" applyAlignment="1">
      <alignment horizontal="center" vertical="center"/>
    </xf>
    <xf numFmtId="0" fontId="32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2" fillId="0" borderId="10" xfId="55" applyFont="1" applyBorder="1" applyAlignment="1">
      <alignment horizontal="center" vertical="center" textRotation="90" wrapText="1"/>
    </xf>
    <xf numFmtId="0" fontId="9" fillId="0" borderId="0" xfId="37" applyFont="1" applyAlignment="1">
      <alignment horizontal="left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4" fillId="0" borderId="0" xfId="37" applyFont="1" applyFill="1" applyAlignment="1">
      <alignment horizontal="center" wrapText="1"/>
    </xf>
    <xf numFmtId="0" fontId="34" fillId="0" borderId="0" xfId="37" applyFont="1" applyFill="1" applyAlignment="1">
      <alignment wrapText="1"/>
    </xf>
    <xf numFmtId="0" fontId="34" fillId="0" borderId="0" xfId="37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24" borderId="0" xfId="37" applyFont="1" applyFill="1" applyBorder="1" applyAlignment="1"/>
    <xf numFmtId="0" fontId="34" fillId="24" borderId="0" xfId="37" applyFont="1" applyFill="1" applyAlignment="1">
      <alignment wrapText="1"/>
    </xf>
    <xf numFmtId="0" fontId="34" fillId="24" borderId="0" xfId="37" applyFont="1" applyFill="1" applyBorder="1" applyAlignment="1">
      <alignment horizontal="center"/>
    </xf>
    <xf numFmtId="0" fontId="34" fillId="24" borderId="0" xfId="0" applyFont="1" applyFill="1" applyAlignment="1"/>
    <xf numFmtId="0" fontId="47" fillId="24" borderId="0" xfId="55" applyFont="1" applyFill="1" applyAlignment="1">
      <alignment vertical="center"/>
    </xf>
    <xf numFmtId="0" fontId="34" fillId="0" borderId="0" xfId="37" applyFont="1" applyFill="1" applyBorder="1" applyAlignment="1"/>
    <xf numFmtId="0" fontId="34" fillId="0" borderId="0" xfId="0" applyFont="1" applyFill="1" applyAlignment="1"/>
    <xf numFmtId="0" fontId="47" fillId="0" borderId="0" xfId="55" applyFont="1" applyAlignment="1">
      <alignment vertical="center"/>
    </xf>
    <xf numFmtId="0" fontId="30" fillId="24" borderId="10" xfId="45" applyFont="1" applyFill="1" applyBorder="1" applyAlignment="1">
      <alignment horizontal="center" vertical="center"/>
    </xf>
    <xf numFmtId="0" fontId="32" fillId="0" borderId="0" xfId="55" applyFont="1" applyBorder="1" applyAlignment="1">
      <alignment horizontal="center" vertical="center" wrapText="1"/>
    </xf>
    <xf numFmtId="49" fontId="32" fillId="0" borderId="10" xfId="55" applyNumberFormat="1" applyFont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49" fontId="40" fillId="0" borderId="15" xfId="57" applyNumberFormat="1" applyFont="1" applyFill="1" applyBorder="1" applyAlignment="1">
      <alignment horizontal="left" vertical="center"/>
    </xf>
    <xf numFmtId="0" fontId="35" fillId="24" borderId="0" xfId="55" applyFont="1" applyFill="1" applyAlignment="1">
      <alignment vertical="center"/>
    </xf>
    <xf numFmtId="0" fontId="30" fillId="24" borderId="0" xfId="45" applyFont="1" applyFill="1" applyBorder="1" applyAlignment="1">
      <alignment vertical="center"/>
    </xf>
    <xf numFmtId="0" fontId="30" fillId="24" borderId="10" xfId="45" applyFont="1" applyFill="1" applyBorder="1" applyAlignment="1">
      <alignment horizontal="center" vertical="center" wrapText="1"/>
    </xf>
    <xf numFmtId="16" fontId="30" fillId="24" borderId="10" xfId="45" applyNumberFormat="1" applyFont="1" applyFill="1" applyBorder="1" applyAlignment="1">
      <alignment horizontal="center" vertical="center"/>
    </xf>
    <xf numFmtId="14" fontId="30" fillId="24" borderId="10" xfId="45" applyNumberFormat="1" applyFont="1" applyFill="1" applyBorder="1" applyAlignment="1">
      <alignment horizontal="center" vertical="center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1" fontId="9" fillId="0" borderId="0" xfId="37" applyNumberFormat="1" applyFont="1" applyAlignment="1">
      <alignment horizontal="left" vertical="top"/>
    </xf>
    <xf numFmtId="0" fontId="48" fillId="0" borderId="0" xfId="55" applyFont="1" applyAlignment="1">
      <alignment vertical="center"/>
    </xf>
    <xf numFmtId="0" fontId="34" fillId="0" borderId="0" xfId="46" applyFont="1" applyFill="1" applyBorder="1" applyAlignment="1"/>
    <xf numFmtId="0" fontId="45" fillId="0" borderId="10" xfId="57" applyFont="1" applyFill="1" applyBorder="1" applyAlignment="1">
      <alignment horizontal="center" vertical="center" wrapText="1"/>
    </xf>
    <xf numFmtId="0" fontId="45" fillId="0" borderId="18" xfId="57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0" fillId="24" borderId="10" xfId="45" applyFont="1" applyFill="1" applyBorder="1" applyAlignment="1">
      <alignment horizontal="center" vertical="center"/>
    </xf>
    <xf numFmtId="0" fontId="9" fillId="24" borderId="0" xfId="37" applyFont="1" applyFill="1" applyBorder="1" applyAlignment="1">
      <alignment horizontal="center" vertical="center" wrapText="1"/>
    </xf>
    <xf numFmtId="49" fontId="49" fillId="0" borderId="10" xfId="55" applyNumberFormat="1" applyFont="1" applyFill="1" applyBorder="1" applyAlignment="1">
      <alignment horizontal="center" vertical="center"/>
    </xf>
    <xf numFmtId="0" fontId="50" fillId="0" borderId="10" xfId="55" applyFont="1" applyFill="1" applyBorder="1" applyAlignment="1">
      <alignment horizontal="center" vertical="center" wrapText="1"/>
    </xf>
    <xf numFmtId="0" fontId="32" fillId="0" borderId="10" xfId="55" applyFont="1" applyFill="1" applyBorder="1" applyAlignment="1">
      <alignment horizontal="center" vertical="center"/>
    </xf>
    <xf numFmtId="49" fontId="49" fillId="25" borderId="10" xfId="55" applyNumberFormat="1" applyFont="1" applyFill="1" applyBorder="1" applyAlignment="1">
      <alignment horizontal="center" vertical="center"/>
    </xf>
    <xf numFmtId="0" fontId="50" fillId="25" borderId="10" xfId="55" applyFont="1" applyFill="1" applyBorder="1" applyAlignment="1">
      <alignment horizontal="center" vertical="center" wrapText="1"/>
    </xf>
    <xf numFmtId="0" fontId="50" fillId="25" borderId="10" xfId="55" applyFont="1" applyFill="1" applyBorder="1" applyAlignment="1">
      <alignment horizontal="center" vertical="center"/>
    </xf>
    <xf numFmtId="49" fontId="49" fillId="26" borderId="10" xfId="55" applyNumberFormat="1" applyFont="1" applyFill="1" applyBorder="1" applyAlignment="1">
      <alignment horizontal="center" vertical="center"/>
    </xf>
    <xf numFmtId="0" fontId="50" fillId="26" borderId="10" xfId="55" applyFont="1" applyFill="1" applyBorder="1" applyAlignment="1">
      <alignment horizontal="center" vertical="center" wrapText="1"/>
    </xf>
    <xf numFmtId="0" fontId="50" fillId="26" borderId="10" xfId="55" applyFont="1" applyFill="1" applyBorder="1" applyAlignment="1">
      <alignment horizontal="center" vertical="center"/>
    </xf>
    <xf numFmtId="49" fontId="37" fillId="0" borderId="10" xfId="55" applyNumberFormat="1" applyFont="1" applyFill="1" applyBorder="1" applyAlignment="1">
      <alignment horizontal="center" vertical="center"/>
    </xf>
    <xf numFmtId="49" fontId="49" fillId="27" borderId="10" xfId="55" applyNumberFormat="1" applyFont="1" applyFill="1" applyBorder="1" applyAlignment="1">
      <alignment horizontal="center" vertical="center"/>
    </xf>
    <xf numFmtId="0" fontId="9" fillId="0" borderId="10" xfId="279" applyFont="1" applyFill="1" applyBorder="1" applyAlignment="1">
      <alignment horizontal="left" vertical="center" wrapText="1"/>
    </xf>
    <xf numFmtId="0" fontId="9" fillId="0" borderId="0" xfId="37" applyFont="1" applyFill="1" applyBorder="1" applyAlignment="1">
      <alignment horizontal="center" vertical="center" wrapText="1"/>
    </xf>
    <xf numFmtId="49" fontId="37" fillId="0" borderId="0" xfId="55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9" fillId="0" borderId="0" xfId="279" applyFont="1" applyFill="1" applyBorder="1" applyAlignment="1">
      <alignment horizontal="center" vertical="center" wrapText="1"/>
    </xf>
    <xf numFmtId="0" fontId="32" fillId="0" borderId="0" xfId="55" applyFont="1" applyFill="1" applyBorder="1" applyAlignment="1">
      <alignment horizontal="left" vertical="center" wrapText="1"/>
    </xf>
    <xf numFmtId="0" fontId="32" fillId="0" borderId="0" xfId="55" applyFont="1" applyFill="1" applyBorder="1" applyAlignment="1">
      <alignment horizontal="center" vertical="center"/>
    </xf>
    <xf numFmtId="0" fontId="9" fillId="0" borderId="0" xfId="279" applyFont="1" applyFill="1" applyBorder="1" applyAlignment="1">
      <alignment horizontal="left" vertical="center" wrapText="1"/>
    </xf>
    <xf numFmtId="165" fontId="32" fillId="0" borderId="10" xfId="55" applyNumberFormat="1" applyFont="1" applyFill="1" applyBorder="1" applyAlignment="1">
      <alignment horizontal="center" vertical="center"/>
    </xf>
    <xf numFmtId="165" fontId="9" fillId="0" borderId="10" xfId="279" applyNumberFormat="1" applyFont="1" applyFill="1" applyBorder="1" applyAlignment="1">
      <alignment horizontal="center" vertical="center" wrapText="1"/>
    </xf>
    <xf numFmtId="49" fontId="49" fillId="28" borderId="10" xfId="55" applyNumberFormat="1" applyFont="1" applyFill="1" applyBorder="1" applyAlignment="1">
      <alignment horizontal="center" vertical="center"/>
    </xf>
    <xf numFmtId="0" fontId="50" fillId="28" borderId="10" xfId="55" applyFont="1" applyFill="1" applyBorder="1" applyAlignment="1">
      <alignment horizontal="center" vertical="center" wrapText="1"/>
    </xf>
    <xf numFmtId="0" fontId="50" fillId="28" borderId="10" xfId="55" applyFont="1" applyFill="1" applyBorder="1" applyAlignment="1">
      <alignment horizontal="center" vertical="center"/>
    </xf>
    <xf numFmtId="49" fontId="49" fillId="29" borderId="10" xfId="55" applyNumberFormat="1" applyFont="1" applyFill="1" applyBorder="1" applyAlignment="1">
      <alignment horizontal="center" vertical="center"/>
    </xf>
    <xf numFmtId="0" fontId="50" fillId="29" borderId="10" xfId="55" applyFont="1" applyFill="1" applyBorder="1" applyAlignment="1">
      <alignment horizontal="center" vertical="center" wrapText="1"/>
    </xf>
    <xf numFmtId="0" fontId="50" fillId="29" borderId="10" xfId="55" applyFont="1" applyFill="1" applyBorder="1" applyAlignment="1">
      <alignment horizontal="center" vertical="center"/>
    </xf>
    <xf numFmtId="0" fontId="9" fillId="29" borderId="10" xfId="37" applyFont="1" applyFill="1" applyBorder="1" applyAlignment="1">
      <alignment horizontal="center" vertical="center" wrapText="1"/>
    </xf>
    <xf numFmtId="0" fontId="9" fillId="29" borderId="0" xfId="37" applyFont="1" applyFill="1"/>
    <xf numFmtId="49" fontId="49" fillId="30" borderId="10" xfId="55" applyNumberFormat="1" applyFont="1" applyFill="1" applyBorder="1" applyAlignment="1">
      <alignment horizontal="center" vertical="center"/>
    </xf>
    <xf numFmtId="0" fontId="50" fillId="30" borderId="10" xfId="55" applyFont="1" applyFill="1" applyBorder="1" applyAlignment="1">
      <alignment horizontal="center" vertical="center" wrapText="1"/>
    </xf>
    <xf numFmtId="0" fontId="50" fillId="30" borderId="10" xfId="55" applyFont="1" applyFill="1" applyBorder="1" applyAlignment="1">
      <alignment horizontal="center" vertical="center"/>
    </xf>
    <xf numFmtId="0" fontId="9" fillId="27" borderId="10" xfId="37" applyFont="1" applyFill="1" applyBorder="1" applyAlignment="1">
      <alignment horizontal="center" vertical="center" wrapText="1"/>
    </xf>
    <xf numFmtId="0" fontId="9" fillId="27" borderId="0" xfId="37" applyFont="1" applyFill="1"/>
    <xf numFmtId="0" fontId="9" fillId="31" borderId="10" xfId="37" applyFont="1" applyFill="1" applyBorder="1" applyAlignment="1">
      <alignment horizontal="center" vertical="center" wrapText="1"/>
    </xf>
    <xf numFmtId="0" fontId="9" fillId="31" borderId="0" xfId="37" applyFont="1" applyFill="1"/>
    <xf numFmtId="49" fontId="49" fillId="31" borderId="10" xfId="55" applyNumberFormat="1" applyFont="1" applyFill="1" applyBorder="1" applyAlignment="1">
      <alignment horizontal="center" vertical="center"/>
    </xf>
    <xf numFmtId="0" fontId="50" fillId="27" borderId="10" xfId="55" applyFont="1" applyFill="1" applyBorder="1" applyAlignment="1">
      <alignment horizontal="center" vertical="center" wrapText="1"/>
    </xf>
    <xf numFmtId="165" fontId="52" fillId="28" borderId="10" xfId="37" applyNumberFormat="1" applyFont="1" applyFill="1" applyBorder="1" applyAlignment="1">
      <alignment horizontal="center" vertical="center" wrapText="1"/>
    </xf>
    <xf numFmtId="165" fontId="52" fillId="25" borderId="10" xfId="37" applyNumberFormat="1" applyFont="1" applyFill="1" applyBorder="1" applyAlignment="1">
      <alignment horizontal="center" vertical="center" wrapText="1"/>
    </xf>
    <xf numFmtId="165" fontId="52" fillId="26" borderId="10" xfId="37" applyNumberFormat="1" applyFont="1" applyFill="1" applyBorder="1" applyAlignment="1">
      <alignment horizontal="center" vertical="center" wrapText="1"/>
    </xf>
    <xf numFmtId="165" fontId="52" fillId="29" borderId="10" xfId="37" applyNumberFormat="1" applyFont="1" applyFill="1" applyBorder="1" applyAlignment="1">
      <alignment horizontal="center" vertical="center" wrapText="1"/>
    </xf>
    <xf numFmtId="0" fontId="52" fillId="29" borderId="10" xfId="37" applyFont="1" applyFill="1" applyBorder="1" applyAlignment="1">
      <alignment horizontal="center" vertical="center" wrapText="1"/>
    </xf>
    <xf numFmtId="0" fontId="50" fillId="27" borderId="10" xfId="55" applyFont="1" applyFill="1" applyBorder="1" applyAlignment="1">
      <alignment horizontal="center" vertical="center"/>
    </xf>
    <xf numFmtId="165" fontId="52" fillId="27" borderId="10" xfId="37" applyNumberFormat="1" applyFont="1" applyFill="1" applyBorder="1" applyAlignment="1">
      <alignment horizontal="center" vertical="center" wrapText="1"/>
    </xf>
    <xf numFmtId="0" fontId="50" fillId="31" borderId="10" xfId="55" applyFont="1" applyFill="1" applyBorder="1" applyAlignment="1">
      <alignment horizontal="center" wrapText="1"/>
    </xf>
    <xf numFmtId="0" fontId="50" fillId="31" borderId="10" xfId="55" applyFont="1" applyFill="1" applyBorder="1" applyAlignment="1">
      <alignment horizontal="center" vertical="center"/>
    </xf>
    <xf numFmtId="0" fontId="52" fillId="31" borderId="10" xfId="37" applyFont="1" applyFill="1" applyBorder="1" applyAlignment="1">
      <alignment horizontal="center" vertical="center" wrapText="1"/>
    </xf>
    <xf numFmtId="165" fontId="52" fillId="30" borderId="10" xfId="37" applyNumberFormat="1" applyFont="1" applyFill="1" applyBorder="1" applyAlignment="1">
      <alignment horizontal="center" vertical="center" wrapText="1"/>
    </xf>
    <xf numFmtId="49" fontId="51" fillId="30" borderId="10" xfId="55" applyNumberFormat="1" applyFont="1" applyFill="1" applyBorder="1" applyAlignment="1">
      <alignment horizontal="center" vertical="center"/>
    </xf>
    <xf numFmtId="0" fontId="52" fillId="30" borderId="10" xfId="55" applyFont="1" applyFill="1" applyBorder="1" applyAlignment="1">
      <alignment horizontal="center" vertical="center" wrapText="1"/>
    </xf>
    <xf numFmtId="0" fontId="52" fillId="30" borderId="10" xfId="55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0" fillId="24" borderId="10" xfId="45" applyFont="1" applyFill="1" applyBorder="1" applyAlignment="1">
      <alignment horizontal="center" vertical="center"/>
    </xf>
    <xf numFmtId="0" fontId="52" fillId="27" borderId="10" xfId="37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4" applyFont="1" applyFill="1" applyBorder="1" applyAlignment="1">
      <alignment horizontal="center"/>
    </xf>
    <xf numFmtId="2" fontId="30" fillId="24" borderId="10" xfId="45" applyNumberFormat="1" applyFont="1" applyFill="1" applyBorder="1" applyAlignment="1">
      <alignment horizontal="center" vertical="center"/>
    </xf>
    <xf numFmtId="2" fontId="52" fillId="30" borderId="10" xfId="37" applyNumberFormat="1" applyFont="1" applyFill="1" applyBorder="1" applyAlignment="1">
      <alignment horizontal="center" vertical="center" wrapText="1"/>
    </xf>
    <xf numFmtId="2" fontId="52" fillId="25" borderId="10" xfId="37" applyNumberFormat="1" applyFont="1" applyFill="1" applyBorder="1" applyAlignment="1">
      <alignment horizontal="center" vertical="center" wrapText="1"/>
    </xf>
    <xf numFmtId="168" fontId="52" fillId="25" borderId="10" xfId="37" applyNumberFormat="1" applyFont="1" applyFill="1" applyBorder="1" applyAlignment="1">
      <alignment horizontal="center" vertical="center" wrapText="1"/>
    </xf>
    <xf numFmtId="168" fontId="30" fillId="24" borderId="10" xfId="45" applyNumberFormat="1" applyFont="1" applyFill="1" applyBorder="1" applyAlignment="1">
      <alignment horizontal="center" vertical="center"/>
    </xf>
    <xf numFmtId="1" fontId="52" fillId="25" borderId="10" xfId="37" applyNumberFormat="1" applyFont="1" applyFill="1" applyBorder="1" applyAlignment="1">
      <alignment horizontal="center" vertical="center" wrapText="1"/>
    </xf>
    <xf numFmtId="1" fontId="30" fillId="24" borderId="10" xfId="45" applyNumberFormat="1" applyFont="1" applyFill="1" applyBorder="1" applyAlignment="1">
      <alignment horizontal="center" vertical="center"/>
    </xf>
    <xf numFmtId="1" fontId="52" fillId="30" borderId="10" xfId="37" applyNumberFormat="1" applyFont="1" applyFill="1" applyBorder="1" applyAlignment="1">
      <alignment horizontal="center" vertical="center" wrapText="1"/>
    </xf>
    <xf numFmtId="0" fontId="30" fillId="28" borderId="10" xfId="45" applyFont="1" applyFill="1" applyBorder="1" applyAlignment="1">
      <alignment horizontal="center" vertical="center"/>
    </xf>
    <xf numFmtId="16" fontId="30" fillId="28" borderId="10" xfId="45" applyNumberFormat="1" applyFont="1" applyFill="1" applyBorder="1" applyAlignment="1">
      <alignment horizontal="center" vertical="center"/>
    </xf>
    <xf numFmtId="0" fontId="30" fillId="30" borderId="10" xfId="45" applyFont="1" applyFill="1" applyBorder="1" applyAlignment="1">
      <alignment horizontal="center" vertical="center"/>
    </xf>
    <xf numFmtId="16" fontId="30" fillId="30" borderId="10" xfId="45" applyNumberFormat="1" applyFont="1" applyFill="1" applyBorder="1" applyAlignment="1">
      <alignment horizontal="center" vertical="center"/>
    </xf>
    <xf numFmtId="168" fontId="30" fillId="30" borderId="10" xfId="45" applyNumberFormat="1" applyFont="1" applyFill="1" applyBorder="1" applyAlignment="1">
      <alignment horizontal="center" vertical="center"/>
    </xf>
    <xf numFmtId="2" fontId="30" fillId="30" borderId="10" xfId="45" applyNumberFormat="1" applyFont="1" applyFill="1" applyBorder="1" applyAlignment="1">
      <alignment horizontal="center" vertical="center"/>
    </xf>
    <xf numFmtId="0" fontId="30" fillId="25" borderId="10" xfId="45" applyFont="1" applyFill="1" applyBorder="1" applyAlignment="1">
      <alignment horizontal="center" vertical="center"/>
    </xf>
    <xf numFmtId="16" fontId="30" fillId="25" borderId="10" xfId="45" applyNumberFormat="1" applyFont="1" applyFill="1" applyBorder="1" applyAlignment="1">
      <alignment horizontal="center" vertical="center"/>
    </xf>
    <xf numFmtId="168" fontId="30" fillId="25" borderId="10" xfId="45" applyNumberFormat="1" applyFont="1" applyFill="1" applyBorder="1" applyAlignment="1">
      <alignment horizontal="center" vertical="center"/>
    </xf>
    <xf numFmtId="2" fontId="30" fillId="25" borderId="10" xfId="45" applyNumberFormat="1" applyFont="1" applyFill="1" applyBorder="1" applyAlignment="1">
      <alignment horizontal="center" vertical="center"/>
    </xf>
    <xf numFmtId="14" fontId="30" fillId="25" borderId="10" xfId="45" applyNumberFormat="1" applyFont="1" applyFill="1" applyBorder="1" applyAlignment="1">
      <alignment horizontal="center" vertical="center"/>
    </xf>
    <xf numFmtId="0" fontId="9" fillId="25" borderId="10" xfId="37" applyNumberFormat="1" applyFont="1" applyFill="1" applyBorder="1" applyAlignment="1">
      <alignment horizontal="center" vertical="center"/>
    </xf>
    <xf numFmtId="0" fontId="9" fillId="27" borderId="10" xfId="37" applyNumberFormat="1" applyFont="1" applyFill="1" applyBorder="1" applyAlignment="1">
      <alignment horizontal="center" vertical="center"/>
    </xf>
    <xf numFmtId="0" fontId="9" fillId="30" borderId="10" xfId="37" applyNumberFormat="1" applyFont="1" applyFill="1" applyBorder="1" applyAlignment="1">
      <alignment horizontal="center" vertical="center"/>
    </xf>
    <xf numFmtId="49" fontId="32" fillId="27" borderId="10" xfId="55" applyNumberFormat="1" applyFont="1" applyFill="1" applyBorder="1" applyAlignment="1">
      <alignment horizontal="center"/>
    </xf>
    <xf numFmtId="49" fontId="50" fillId="28" borderId="10" xfId="55" applyNumberFormat="1" applyFont="1" applyFill="1" applyBorder="1" applyAlignment="1">
      <alignment horizontal="center"/>
    </xf>
    <xf numFmtId="49" fontId="50" fillId="28" borderId="10" xfId="55" applyNumberFormat="1" applyFont="1" applyFill="1" applyBorder="1" applyAlignment="1">
      <alignment horizontal="center" vertical="center"/>
    </xf>
    <xf numFmtId="49" fontId="32" fillId="25" borderId="10" xfId="55" applyNumberFormat="1" applyFont="1" applyFill="1" applyBorder="1" applyAlignment="1">
      <alignment horizontal="center"/>
    </xf>
    <xf numFmtId="49" fontId="50" fillId="27" borderId="10" xfId="55" applyNumberFormat="1" applyFont="1" applyFill="1" applyBorder="1" applyAlignment="1">
      <alignment horizontal="center" vertical="center"/>
    </xf>
    <xf numFmtId="49" fontId="50" fillId="0" borderId="10" xfId="55" applyNumberFormat="1" applyFont="1" applyBorder="1" applyAlignment="1">
      <alignment horizontal="center"/>
    </xf>
    <xf numFmtId="49" fontId="50" fillId="30" borderId="10" xfId="55" applyNumberFormat="1" applyFont="1" applyFill="1" applyBorder="1" applyAlignment="1">
      <alignment horizontal="center"/>
    </xf>
    <xf numFmtId="49" fontId="50" fillId="30" borderId="10" xfId="55" applyNumberFormat="1" applyFont="1" applyFill="1" applyBorder="1" applyAlignment="1">
      <alignment horizontal="center" vertical="center"/>
    </xf>
    <xf numFmtId="0" fontId="59" fillId="30" borderId="10" xfId="45" applyFont="1" applyFill="1" applyBorder="1" applyAlignment="1">
      <alignment horizontal="center" vertical="center"/>
    </xf>
    <xf numFmtId="14" fontId="59" fillId="30" borderId="10" xfId="45" applyNumberFormat="1" applyFont="1" applyFill="1" applyBorder="1" applyAlignment="1">
      <alignment horizontal="center" vertical="center"/>
    </xf>
    <xf numFmtId="0" fontId="59" fillId="25" borderId="10" xfId="45" applyFont="1" applyFill="1" applyBorder="1" applyAlignment="1">
      <alignment horizontal="center" vertical="center"/>
    </xf>
    <xf numFmtId="0" fontId="59" fillId="24" borderId="10" xfId="45" applyFont="1" applyFill="1" applyBorder="1" applyAlignment="1">
      <alignment horizontal="center" vertical="center"/>
    </xf>
    <xf numFmtId="165" fontId="59" fillId="28" borderId="10" xfId="45" applyNumberFormat="1" applyFont="1" applyFill="1" applyBorder="1" applyAlignment="1">
      <alignment horizontal="center" vertical="center"/>
    </xf>
    <xf numFmtId="165" fontId="59" fillId="30" borderId="10" xfId="45" applyNumberFormat="1" applyFont="1" applyFill="1" applyBorder="1" applyAlignment="1">
      <alignment horizontal="center" vertical="center"/>
    </xf>
    <xf numFmtId="0" fontId="52" fillId="30" borderId="10" xfId="37" applyNumberFormat="1" applyFont="1" applyFill="1" applyBorder="1" applyAlignment="1">
      <alignment horizontal="center" vertical="center"/>
    </xf>
    <xf numFmtId="0" fontId="52" fillId="25" borderId="10" xfId="37" applyNumberFormat="1" applyFont="1" applyFill="1" applyBorder="1" applyAlignment="1">
      <alignment horizontal="center" vertical="center"/>
    </xf>
    <xf numFmtId="0" fontId="52" fillId="27" borderId="10" xfId="37" applyNumberFormat="1" applyFont="1" applyFill="1" applyBorder="1" applyAlignment="1">
      <alignment horizontal="center" vertical="center"/>
    </xf>
    <xf numFmtId="0" fontId="52" fillId="0" borderId="10" xfId="37" applyNumberFormat="1" applyFont="1" applyBorder="1" applyAlignment="1">
      <alignment horizontal="center" vertical="center"/>
    </xf>
    <xf numFmtId="165" fontId="52" fillId="0" borderId="10" xfId="37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60" fillId="0" borderId="30" xfId="57" applyFont="1" applyFill="1" applyBorder="1" applyAlignment="1">
      <alignment horizontal="center" vertical="center"/>
    </xf>
    <xf numFmtId="0" fontId="60" fillId="0" borderId="24" xfId="57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49" fontId="60" fillId="0" borderId="29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left" vertical="center" wrapText="1" indent="1"/>
    </xf>
    <xf numFmtId="0" fontId="61" fillId="0" borderId="10" xfId="0" applyFont="1" applyFill="1" applyBorder="1" applyAlignment="1">
      <alignment vertical="center"/>
    </xf>
    <xf numFmtId="164" fontId="52" fillId="0" borderId="10" xfId="57" applyNumberFormat="1" applyFont="1" applyFill="1" applyBorder="1" applyAlignment="1">
      <alignment horizontal="left" vertical="center" wrapText="1"/>
    </xf>
    <xf numFmtId="164" fontId="52" fillId="0" borderId="30" xfId="57" applyNumberFormat="1" applyFont="1" applyFill="1" applyBorder="1" applyAlignment="1">
      <alignment horizontal="left" vertical="center" wrapText="1"/>
    </xf>
    <xf numFmtId="0" fontId="52" fillId="24" borderId="0" xfId="57" applyFont="1" applyFill="1"/>
    <xf numFmtId="0" fontId="62" fillId="0" borderId="39" xfId="57" applyFont="1" applyFill="1" applyBorder="1" applyAlignment="1">
      <alignment vertical="center" wrapText="1"/>
    </xf>
    <xf numFmtId="0" fontId="62" fillId="0" borderId="0" xfId="57" applyFont="1" applyFill="1" applyBorder="1" applyAlignment="1">
      <alignment vertical="center" wrapText="1"/>
    </xf>
    <xf numFmtId="0" fontId="45" fillId="24" borderId="0" xfId="57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165" fontId="63" fillId="28" borderId="10" xfId="37" applyNumberFormat="1" applyFont="1" applyFill="1" applyBorder="1" applyAlignment="1">
      <alignment horizontal="center" vertical="center" wrapText="1"/>
    </xf>
    <xf numFmtId="168" fontId="64" fillId="28" borderId="10" xfId="37" applyNumberFormat="1" applyFont="1" applyFill="1" applyBorder="1" applyAlignment="1">
      <alignment horizontal="center" vertical="center" wrapText="1"/>
    </xf>
    <xf numFmtId="0" fontId="9" fillId="28" borderId="0" xfId="37" applyFont="1" applyFill="1"/>
    <xf numFmtId="165" fontId="63" fillId="27" borderId="10" xfId="37" applyNumberFormat="1" applyFont="1" applyFill="1" applyBorder="1" applyAlignment="1">
      <alignment horizontal="center" vertical="center" wrapText="1"/>
    </xf>
    <xf numFmtId="165" fontId="63" fillId="25" borderId="10" xfId="37" applyNumberFormat="1" applyFont="1" applyFill="1" applyBorder="1" applyAlignment="1">
      <alignment horizontal="center" vertical="center" wrapText="1"/>
    </xf>
    <xf numFmtId="0" fontId="9" fillId="25" borderId="0" xfId="37" applyFont="1" applyFill="1"/>
    <xf numFmtId="165" fontId="63" fillId="26" borderId="10" xfId="37" applyNumberFormat="1" applyFont="1" applyFill="1" applyBorder="1" applyAlignment="1">
      <alignment horizontal="center" vertical="center" wrapText="1"/>
    </xf>
    <xf numFmtId="0" fontId="9" fillId="26" borderId="0" xfId="37" applyFont="1" applyFill="1"/>
    <xf numFmtId="165" fontId="63" fillId="30" borderId="10" xfId="37" applyNumberFormat="1" applyFont="1" applyFill="1" applyBorder="1" applyAlignment="1">
      <alignment horizontal="center" vertical="center" wrapText="1"/>
    </xf>
    <xf numFmtId="0" fontId="9" fillId="30" borderId="0" xfId="37" applyFont="1" applyFill="1"/>
    <xf numFmtId="165" fontId="65" fillId="0" borderId="10" xfId="55" applyNumberFormat="1" applyFont="1" applyFill="1" applyBorder="1" applyAlignment="1">
      <alignment horizontal="center" vertical="center"/>
    </xf>
    <xf numFmtId="165" fontId="64" fillId="24" borderId="10" xfId="37" applyNumberFormat="1" applyFont="1" applyFill="1" applyBorder="1" applyAlignment="1">
      <alignment horizontal="center" vertical="center" wrapText="1"/>
    </xf>
    <xf numFmtId="0" fontId="64" fillId="24" borderId="10" xfId="37" applyFont="1" applyFill="1" applyBorder="1" applyAlignment="1">
      <alignment horizontal="center" vertical="center" wrapText="1"/>
    </xf>
    <xf numFmtId="165" fontId="64" fillId="0" borderId="10" xfId="279" applyNumberFormat="1" applyFont="1" applyFill="1" applyBorder="1" applyAlignment="1">
      <alignment horizontal="center" vertical="center" wrapText="1"/>
    </xf>
    <xf numFmtId="165" fontId="63" fillId="0" borderId="10" xfId="37" applyNumberFormat="1" applyFont="1" applyFill="1" applyBorder="1" applyAlignment="1">
      <alignment horizontal="center" vertical="center" wrapText="1"/>
    </xf>
    <xf numFmtId="168" fontId="64" fillId="0" borderId="10" xfId="37" applyNumberFormat="1" applyFont="1" applyFill="1" applyBorder="1" applyAlignment="1">
      <alignment horizontal="center" vertical="center" wrapText="1"/>
    </xf>
    <xf numFmtId="0" fontId="46" fillId="24" borderId="10" xfId="37" applyFont="1" applyFill="1" applyBorder="1" applyAlignment="1">
      <alignment horizontal="center" vertical="center" wrapText="1"/>
    </xf>
    <xf numFmtId="0" fontId="9" fillId="0" borderId="0" xfId="37" applyFont="1" applyFill="1" applyAlignment="1"/>
    <xf numFmtId="0" fontId="64" fillId="0" borderId="10" xfId="37" applyFont="1" applyFill="1" applyBorder="1" applyAlignment="1">
      <alignment horizontal="center" vertical="center" wrapText="1"/>
    </xf>
    <xf numFmtId="165" fontId="30" fillId="24" borderId="10" xfId="45" applyNumberFormat="1" applyFont="1" applyFill="1" applyBorder="1" applyAlignment="1">
      <alignment horizontal="center" vertical="center"/>
    </xf>
    <xf numFmtId="165" fontId="30" fillId="25" borderId="10" xfId="45" applyNumberFormat="1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165" fontId="52" fillId="30" borderId="10" xfId="37" applyNumberFormat="1" applyFont="1" applyFill="1" applyBorder="1" applyAlignment="1">
      <alignment horizontal="center" vertical="center"/>
    </xf>
    <xf numFmtId="165" fontId="50" fillId="27" borderId="10" xfId="55" applyNumberFormat="1" applyFont="1" applyFill="1" applyBorder="1" applyAlignment="1">
      <alignment horizontal="center" vertical="center"/>
    </xf>
    <xf numFmtId="0" fontId="30" fillId="24" borderId="10" xfId="45" applyFont="1" applyFill="1" applyBorder="1" applyAlignment="1">
      <alignment horizontal="center" vertical="center"/>
    </xf>
    <xf numFmtId="0" fontId="32" fillId="0" borderId="10" xfId="55" applyFont="1" applyFill="1" applyBorder="1" applyAlignment="1">
      <alignment horizontal="center" vertical="center" wrapText="1"/>
    </xf>
    <xf numFmtId="165" fontId="9" fillId="30" borderId="10" xfId="37" applyNumberFormat="1" applyFont="1" applyFill="1" applyBorder="1" applyAlignment="1">
      <alignment horizontal="center" vertical="center" wrapText="1"/>
    </xf>
    <xf numFmtId="165" fontId="30" fillId="30" borderId="10" xfId="45" applyNumberFormat="1" applyFont="1" applyFill="1" applyBorder="1" applyAlignment="1">
      <alignment horizontal="center" vertical="center"/>
    </xf>
    <xf numFmtId="1" fontId="30" fillId="25" borderId="10" xfId="45" applyNumberFormat="1" applyFont="1" applyFill="1" applyBorder="1" applyAlignment="1">
      <alignment horizontal="center" vertical="center"/>
    </xf>
    <xf numFmtId="2" fontId="50" fillId="30" borderId="10" xfId="55" applyNumberFormat="1" applyFont="1" applyFill="1" applyBorder="1" applyAlignment="1">
      <alignment horizontal="center"/>
    </xf>
    <xf numFmtId="169" fontId="52" fillId="0" borderId="10" xfId="37" applyNumberFormat="1" applyFont="1" applyFill="1" applyBorder="1" applyAlignment="1">
      <alignment horizontal="center" vertical="center" wrapText="1"/>
    </xf>
    <xf numFmtId="0" fontId="52" fillId="0" borderId="10" xfId="37" applyFont="1" applyFill="1" applyBorder="1" applyAlignment="1">
      <alignment horizontal="center" vertical="center" wrapText="1"/>
    </xf>
    <xf numFmtId="0" fontId="30" fillId="24" borderId="10" xfId="45" applyFont="1" applyFill="1" applyBorder="1" applyAlignment="1">
      <alignment horizontal="center" vertical="center"/>
    </xf>
    <xf numFmtId="0" fontId="32" fillId="0" borderId="10" xfId="55" applyFont="1" applyFill="1" applyBorder="1" applyAlignment="1">
      <alignment horizontal="center" vertical="center" wrapText="1"/>
    </xf>
    <xf numFmtId="0" fontId="50" fillId="0" borderId="10" xfId="55" applyFont="1" applyFill="1" applyBorder="1" applyAlignment="1">
      <alignment horizontal="center" vertical="center"/>
    </xf>
    <xf numFmtId="169" fontId="64" fillId="24" borderId="10" xfId="37" applyNumberFormat="1" applyFont="1" applyFill="1" applyBorder="1" applyAlignment="1">
      <alignment horizontal="center" vertical="center" wrapText="1"/>
    </xf>
    <xf numFmtId="169" fontId="65" fillId="0" borderId="10" xfId="55" applyNumberFormat="1" applyFont="1" applyFill="1" applyBorder="1" applyAlignment="1">
      <alignment horizontal="center" vertical="center"/>
    </xf>
    <xf numFmtId="169" fontId="30" fillId="24" borderId="10" xfId="45" applyNumberFormat="1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165" fontId="9" fillId="0" borderId="10" xfId="37" applyNumberFormat="1" applyFont="1" applyFill="1" applyBorder="1" applyAlignment="1">
      <alignment horizontal="center" vertical="center"/>
    </xf>
    <xf numFmtId="0" fontId="9" fillId="0" borderId="10" xfId="37" applyNumberFormat="1" applyFont="1" applyFill="1" applyBorder="1" applyAlignment="1">
      <alignment horizontal="center" vertical="center"/>
    </xf>
    <xf numFmtId="10" fontId="9" fillId="0" borderId="0" xfId="37" applyNumberFormat="1" applyFont="1" applyAlignment="1">
      <alignment horizontal="left" wrapText="1"/>
    </xf>
    <xf numFmtId="0" fontId="32" fillId="0" borderId="10" xfId="55" applyFont="1" applyFill="1" applyBorder="1" applyAlignment="1">
      <alignment horizontal="center" vertical="center" wrapText="1"/>
    </xf>
    <xf numFmtId="0" fontId="9" fillId="0" borderId="0" xfId="37" applyNumberFormat="1" applyFont="1" applyFill="1"/>
    <xf numFmtId="169" fontId="9" fillId="0" borderId="10" xfId="37" applyNumberFormat="1" applyFont="1" applyFill="1" applyBorder="1" applyAlignment="1">
      <alignment horizontal="center" vertical="center"/>
    </xf>
    <xf numFmtId="168" fontId="9" fillId="0" borderId="10" xfId="37" applyNumberFormat="1" applyFont="1" applyFill="1" applyBorder="1" applyAlignment="1">
      <alignment horizontal="center" vertical="center" wrapText="1"/>
    </xf>
    <xf numFmtId="169" fontId="9" fillId="24" borderId="10" xfId="37" applyNumberFormat="1" applyFont="1" applyFill="1" applyBorder="1" applyAlignment="1">
      <alignment horizontal="center" vertical="center" wrapText="1"/>
    </xf>
    <xf numFmtId="0" fontId="66" fillId="0" borderId="0" xfId="37" applyFont="1" applyFill="1"/>
    <xf numFmtId="0" fontId="9" fillId="0" borderId="10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32" fillId="0" borderId="10" xfId="55" applyFont="1" applyFill="1" applyBorder="1" applyAlignment="1">
      <alignment horizontal="center" vertical="center" wrapText="1"/>
    </xf>
    <xf numFmtId="0" fontId="0" fillId="0" borderId="0" xfId="0" applyAlignment="1"/>
    <xf numFmtId="0" fontId="34" fillId="24" borderId="0" xfId="57" applyFont="1" applyFill="1" applyAlignment="1">
      <alignment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49" fontId="66" fillId="24" borderId="0" xfId="57" applyNumberFormat="1" applyFont="1" applyFill="1" applyAlignment="1">
      <alignment horizontal="center" vertical="center"/>
    </xf>
    <xf numFmtId="0" fontId="66" fillId="0" borderId="0" xfId="0" applyFont="1" applyAlignment="1">
      <alignment horizontal="center"/>
    </xf>
    <xf numFmtId="0" fontId="35" fillId="0" borderId="0" xfId="55" applyFont="1" applyAlignment="1">
      <alignment horizontal="center" vertical="center"/>
    </xf>
    <xf numFmtId="0" fontId="32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/>
    </xf>
    <xf numFmtId="0" fontId="34" fillId="0" borderId="0" xfId="37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53" fillId="24" borderId="0" xfId="37" applyFont="1" applyFill="1" applyAlignment="1">
      <alignment horizontal="center" wrapText="1"/>
    </xf>
    <xf numFmtId="0" fontId="34" fillId="0" borderId="21" xfId="37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34" fillId="24" borderId="0" xfId="37" applyFont="1" applyFill="1" applyBorder="1" applyAlignment="1">
      <alignment horizontal="center"/>
    </xf>
    <xf numFmtId="0" fontId="34" fillId="24" borderId="0" xfId="37" applyFont="1" applyFill="1" applyAlignment="1">
      <alignment horizontal="center" wrapText="1"/>
    </xf>
    <xf numFmtId="0" fontId="54" fillId="24" borderId="0" xfId="55" applyFont="1" applyFill="1" applyAlignment="1">
      <alignment horizontal="center" vertical="center"/>
    </xf>
    <xf numFmtId="0" fontId="53" fillId="24" borderId="0" xfId="0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center"/>
    </xf>
    <xf numFmtId="0" fontId="47" fillId="24" borderId="0" xfId="55" applyFont="1" applyFill="1" applyAlignment="1">
      <alignment horizontal="center" vertical="center"/>
    </xf>
    <xf numFmtId="0" fontId="32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46" fillId="24" borderId="11" xfId="37" applyFont="1" applyFill="1" applyBorder="1" applyAlignment="1">
      <alignment horizontal="center" vertical="center" wrapText="1"/>
    </xf>
    <xf numFmtId="0" fontId="46" fillId="24" borderId="17" xfId="37" applyFont="1" applyFill="1" applyBorder="1" applyAlignment="1">
      <alignment horizontal="center" vertical="center" wrapText="1"/>
    </xf>
    <xf numFmtId="0" fontId="46" fillId="24" borderId="13" xfId="37" applyFont="1" applyFill="1" applyBorder="1" applyAlignment="1">
      <alignment horizontal="center" vertical="center" wrapText="1"/>
    </xf>
    <xf numFmtId="0" fontId="46" fillId="24" borderId="10" xfId="37" applyFont="1" applyFill="1" applyBorder="1" applyAlignment="1">
      <alignment horizontal="center" vertical="center" textRotation="90" wrapText="1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0" borderId="0" xfId="37" applyFont="1" applyFill="1" applyAlignment="1">
      <alignment horizontal="right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40" fillId="24" borderId="16" xfId="37" applyFont="1" applyFill="1" applyBorder="1" applyAlignment="1">
      <alignment horizontal="center" vertical="center" wrapText="1"/>
    </xf>
    <xf numFmtId="0" fontId="40" fillId="24" borderId="20" xfId="37" applyFont="1" applyFill="1" applyBorder="1" applyAlignment="1">
      <alignment horizontal="center" vertical="center" wrapText="1"/>
    </xf>
    <xf numFmtId="0" fontId="40" fillId="24" borderId="22" xfId="37" applyFont="1" applyFill="1" applyBorder="1" applyAlignment="1">
      <alignment horizontal="center" vertical="center" wrapText="1"/>
    </xf>
    <xf numFmtId="0" fontId="40" fillId="24" borderId="23" xfId="37" applyFont="1" applyFill="1" applyBorder="1" applyAlignment="1">
      <alignment horizontal="center" vertical="center" wrapText="1"/>
    </xf>
    <xf numFmtId="0" fontId="40" fillId="24" borderId="14" xfId="37" applyFont="1" applyFill="1" applyBorder="1" applyAlignment="1">
      <alignment horizontal="center" vertical="center" wrapText="1"/>
    </xf>
    <xf numFmtId="0" fontId="40" fillId="24" borderId="19" xfId="37" applyFont="1" applyFill="1" applyBorder="1" applyAlignment="1">
      <alignment horizontal="center" vertical="center" wrapText="1"/>
    </xf>
    <xf numFmtId="0" fontId="46" fillId="24" borderId="10" xfId="37" applyFont="1" applyFill="1" applyBorder="1" applyAlignment="1">
      <alignment horizontal="center" vertical="center" wrapText="1"/>
    </xf>
    <xf numFmtId="0" fontId="0" fillId="0" borderId="0" xfId="0" applyAlignment="1"/>
    <xf numFmtId="0" fontId="52" fillId="28" borderId="12" xfId="37" applyFont="1" applyFill="1" applyBorder="1" applyAlignment="1">
      <alignment horizontal="center" vertical="center" wrapText="1"/>
    </xf>
    <xf numFmtId="0" fontId="52" fillId="28" borderId="24" xfId="37" applyFont="1" applyFill="1" applyBorder="1" applyAlignment="1">
      <alignment horizontal="center" vertical="center" wrapText="1"/>
    </xf>
    <xf numFmtId="0" fontId="52" fillId="28" borderId="18" xfId="37" applyFont="1" applyFill="1" applyBorder="1" applyAlignment="1">
      <alignment horizontal="center" vertical="center" wrapText="1"/>
    </xf>
    <xf numFmtId="0" fontId="53" fillId="24" borderId="0" xfId="37" applyFont="1" applyFill="1" applyBorder="1" applyAlignment="1">
      <alignment horizontal="center"/>
    </xf>
    <xf numFmtId="0" fontId="30" fillId="24" borderId="11" xfId="45" applyFont="1" applyFill="1" applyBorder="1" applyAlignment="1">
      <alignment horizontal="center" vertical="center" wrapText="1"/>
    </xf>
    <xf numFmtId="0" fontId="30" fillId="24" borderId="17" xfId="45" applyFont="1" applyFill="1" applyBorder="1" applyAlignment="1">
      <alignment horizontal="center" vertical="center" wrapText="1"/>
    </xf>
    <xf numFmtId="0" fontId="30" fillId="24" borderId="13" xfId="45" applyFont="1" applyFill="1" applyBorder="1" applyAlignment="1">
      <alignment horizontal="center" vertical="center" wrapText="1"/>
    </xf>
    <xf numFmtId="0" fontId="30" fillId="24" borderId="10" xfId="45" applyFont="1" applyFill="1" applyBorder="1" applyAlignment="1">
      <alignment horizontal="center" vertical="center" wrapText="1"/>
    </xf>
    <xf numFmtId="0" fontId="30" fillId="24" borderId="12" xfId="45" applyFont="1" applyFill="1" applyBorder="1" applyAlignment="1">
      <alignment horizontal="center" vertical="center"/>
    </xf>
    <xf numFmtId="0" fontId="30" fillId="24" borderId="24" xfId="45" applyFont="1" applyFill="1" applyBorder="1" applyAlignment="1">
      <alignment horizontal="center" vertical="center"/>
    </xf>
    <xf numFmtId="0" fontId="30" fillId="24" borderId="18" xfId="45" applyFont="1" applyFill="1" applyBorder="1" applyAlignment="1">
      <alignment horizontal="center" vertical="center"/>
    </xf>
    <xf numFmtId="0" fontId="30" fillId="24" borderId="10" xfId="45" applyFont="1" applyFill="1" applyBorder="1" applyAlignment="1">
      <alignment horizontal="center" vertical="center"/>
    </xf>
    <xf numFmtId="0" fontId="30" fillId="24" borderId="12" xfId="45" applyFont="1" applyFill="1" applyBorder="1" applyAlignment="1">
      <alignment horizontal="center" vertical="center" wrapText="1"/>
    </xf>
    <xf numFmtId="0" fontId="30" fillId="24" borderId="24" xfId="45" applyFont="1" applyFill="1" applyBorder="1" applyAlignment="1">
      <alignment horizontal="center" vertical="center" wrapText="1"/>
    </xf>
    <xf numFmtId="0" fontId="30" fillId="24" borderId="18" xfId="45" applyFont="1" applyFill="1" applyBorder="1" applyAlignment="1">
      <alignment horizontal="center" vertical="center" wrapText="1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1" fontId="9" fillId="28" borderId="10" xfId="37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53" fillId="0" borderId="0" xfId="37" applyFont="1" applyFill="1" applyAlignment="1">
      <alignment horizontal="center" wrapText="1"/>
    </xf>
    <xf numFmtId="0" fontId="9" fillId="0" borderId="0" xfId="37" applyFont="1" applyAlignment="1">
      <alignment horizontal="left" wrapText="1"/>
    </xf>
    <xf numFmtId="0" fontId="9" fillId="0" borderId="0" xfId="37" applyFont="1" applyAlignment="1">
      <alignment horizontal="center" wrapText="1"/>
    </xf>
    <xf numFmtId="0" fontId="30" fillId="0" borderId="10" xfId="45" applyFont="1" applyFill="1" applyBorder="1" applyAlignment="1">
      <alignment horizontal="center" vertical="center"/>
    </xf>
    <xf numFmtId="0" fontId="9" fillId="0" borderId="11" xfId="37" applyFont="1" applyFill="1" applyBorder="1" applyAlignment="1">
      <alignment horizontal="center" vertical="center" wrapText="1"/>
    </xf>
    <xf numFmtId="0" fontId="9" fillId="0" borderId="17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34" fillId="0" borderId="0" xfId="37" applyFont="1" applyAlignment="1">
      <alignment horizontal="left" wrapText="1"/>
    </xf>
    <xf numFmtId="0" fontId="30" fillId="0" borderId="10" xfId="45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47" fillId="0" borderId="0" xfId="55" applyFont="1" applyAlignment="1">
      <alignment horizontal="center" vertical="center"/>
    </xf>
    <xf numFmtId="0" fontId="32" fillId="0" borderId="0" xfId="55" applyFont="1" applyAlignment="1">
      <alignment horizontal="center" vertical="top"/>
    </xf>
    <xf numFmtId="0" fontId="32" fillId="0" borderId="0" xfId="55" applyFont="1" applyBorder="1" applyAlignment="1">
      <alignment horizontal="center" vertical="center" wrapText="1"/>
    </xf>
    <xf numFmtId="0" fontId="53" fillId="0" borderId="0" xfId="37" applyFont="1" applyFill="1" applyBorder="1" applyAlignment="1">
      <alignment horizontal="center"/>
    </xf>
    <xf numFmtId="0" fontId="35" fillId="0" borderId="21" xfId="55" applyFont="1" applyBorder="1" applyAlignment="1">
      <alignment horizontal="center" vertical="center"/>
    </xf>
    <xf numFmtId="0" fontId="32" fillId="24" borderId="10" xfId="55" applyFont="1" applyFill="1" applyBorder="1" applyAlignment="1">
      <alignment horizontal="center" vertical="center" wrapText="1"/>
    </xf>
    <xf numFmtId="0" fontId="32" fillId="0" borderId="10" xfId="55" applyFont="1" applyBorder="1" applyAlignment="1">
      <alignment horizontal="center" vertical="center" wrapText="1"/>
    </xf>
    <xf numFmtId="0" fontId="32" fillId="0" borderId="10" xfId="55" applyFont="1" applyBorder="1" applyAlignment="1">
      <alignment horizontal="center" vertical="center" textRotation="90" wrapText="1"/>
    </xf>
    <xf numFmtId="0" fontId="32" fillId="0" borderId="12" xfId="55" applyFont="1" applyFill="1" applyBorder="1" applyAlignment="1">
      <alignment horizontal="center" vertical="center" wrapText="1"/>
    </xf>
    <xf numFmtId="0" fontId="32" fillId="0" borderId="18" xfId="55" applyFont="1" applyFill="1" applyBorder="1" applyAlignment="1">
      <alignment horizontal="center" vertical="center" wrapText="1"/>
    </xf>
    <xf numFmtId="0" fontId="32" fillId="0" borderId="10" xfId="55" applyFont="1" applyFill="1" applyBorder="1" applyAlignment="1">
      <alignment horizontal="center" vertical="center" wrapText="1"/>
    </xf>
    <xf numFmtId="0" fontId="32" fillId="0" borderId="10" xfId="55" applyFont="1" applyFill="1" applyBorder="1" applyAlignment="1">
      <alignment horizontal="center" vertical="center" textRotation="90" wrapText="1"/>
    </xf>
    <xf numFmtId="1" fontId="52" fillId="28" borderId="10" xfId="37" applyNumberFormat="1" applyFont="1" applyFill="1" applyBorder="1" applyAlignment="1">
      <alignment horizontal="center" vertical="top"/>
    </xf>
    <xf numFmtId="0" fontId="32" fillId="0" borderId="12" xfId="55" applyFont="1" applyFill="1" applyBorder="1" applyAlignment="1">
      <alignment horizontal="center" vertical="center" textRotation="90" wrapText="1"/>
    </xf>
    <xf numFmtId="0" fontId="32" fillId="0" borderId="18" xfId="55" applyFont="1" applyFill="1" applyBorder="1" applyAlignment="1">
      <alignment horizontal="center" vertical="center" textRotation="90" wrapText="1"/>
    </xf>
    <xf numFmtId="0" fontId="9" fillId="0" borderId="0" xfId="57" applyFont="1" applyFill="1" applyBorder="1" applyAlignment="1">
      <alignment horizontal="right" vertical="center" wrapText="1"/>
    </xf>
    <xf numFmtId="0" fontId="9" fillId="0" borderId="40" xfId="57" applyFont="1" applyFill="1" applyBorder="1" applyAlignment="1">
      <alignment horizontal="right" vertical="center" wrapText="1"/>
    </xf>
    <xf numFmtId="0" fontId="62" fillId="0" borderId="44" xfId="57" applyFont="1" applyFill="1" applyBorder="1" applyAlignment="1">
      <alignment horizontal="center" vertical="center" wrapText="1"/>
    </xf>
    <xf numFmtId="0" fontId="62" fillId="0" borderId="45" xfId="57" applyFont="1" applyFill="1" applyBorder="1" applyAlignment="1">
      <alignment horizontal="center" vertical="center" wrapText="1"/>
    </xf>
    <xf numFmtId="0" fontId="62" fillId="0" borderId="46" xfId="57" applyFont="1" applyFill="1" applyBorder="1" applyAlignment="1">
      <alignment horizontal="center" vertical="center" wrapText="1"/>
    </xf>
    <xf numFmtId="0" fontId="40" fillId="0" borderId="0" xfId="57" applyNumberFormat="1" applyFont="1" applyFill="1" applyAlignment="1">
      <alignment horizontal="left" vertical="top" wrapText="1"/>
    </xf>
    <xf numFmtId="49" fontId="44" fillId="0" borderId="25" xfId="57" applyNumberFormat="1" applyFont="1" applyFill="1" applyBorder="1" applyAlignment="1">
      <alignment horizontal="center" vertical="center" wrapText="1"/>
    </xf>
    <xf numFmtId="49" fontId="44" fillId="0" borderId="29" xfId="57" applyNumberFormat="1" applyFont="1" applyFill="1" applyBorder="1" applyAlignment="1">
      <alignment horizontal="center" vertical="center" wrapText="1"/>
    </xf>
    <xf numFmtId="0" fontId="44" fillId="0" borderId="26" xfId="57" applyFont="1" applyFill="1" applyBorder="1" applyAlignment="1">
      <alignment horizontal="center" vertical="center" wrapText="1"/>
    </xf>
    <xf numFmtId="0" fontId="44" fillId="0" borderId="10" xfId="57" applyFont="1" applyFill="1" applyBorder="1" applyAlignment="1">
      <alignment horizontal="center" vertical="center" wrapText="1"/>
    </xf>
    <xf numFmtId="0" fontId="44" fillId="0" borderId="27" xfId="57" applyFont="1" applyFill="1" applyBorder="1" applyAlignment="1">
      <alignment horizontal="center" vertical="center" wrapText="1"/>
    </xf>
    <xf numFmtId="0" fontId="44" fillId="0" borderId="30" xfId="57" applyFont="1" applyFill="1" applyBorder="1" applyAlignment="1">
      <alignment horizontal="center" vertical="center" wrapText="1"/>
    </xf>
    <xf numFmtId="0" fontId="44" fillId="0" borderId="41" xfId="57" applyFont="1" applyFill="1" applyBorder="1" applyAlignment="1">
      <alignment horizontal="center" vertical="center" wrapText="1"/>
    </xf>
    <xf numFmtId="0" fontId="44" fillId="0" borderId="28" xfId="57" applyFont="1" applyFill="1" applyBorder="1" applyAlignment="1">
      <alignment horizontal="center" vertical="center" wrapText="1"/>
    </xf>
    <xf numFmtId="0" fontId="44" fillId="0" borderId="42" xfId="57" applyFont="1" applyFill="1" applyBorder="1" applyAlignment="1">
      <alignment horizontal="center" vertical="center" wrapText="1"/>
    </xf>
    <xf numFmtId="0" fontId="45" fillId="0" borderId="43" xfId="57" applyFont="1" applyFill="1" applyBorder="1" applyAlignment="1">
      <alignment horizontal="center" vertical="center" wrapText="1"/>
    </xf>
    <xf numFmtId="0" fontId="45" fillId="0" borderId="38" xfId="57" applyFont="1" applyFill="1" applyBorder="1" applyAlignment="1">
      <alignment horizontal="center" vertical="center" wrapText="1"/>
    </xf>
    <xf numFmtId="0" fontId="52" fillId="0" borderId="41" xfId="57" applyFont="1" applyFill="1" applyBorder="1" applyAlignment="1">
      <alignment horizontal="left" vertical="center" wrapText="1"/>
    </xf>
    <xf numFmtId="0" fontId="52" fillId="0" borderId="28" xfId="57" applyFont="1" applyFill="1" applyBorder="1" applyAlignment="1">
      <alignment horizontal="left" vertical="center" wrapText="1"/>
    </xf>
    <xf numFmtId="49" fontId="40" fillId="0" borderId="0" xfId="57" applyNumberFormat="1" applyFont="1" applyFill="1" applyAlignment="1">
      <alignment horizontal="left" vertical="center"/>
    </xf>
    <xf numFmtId="49" fontId="40" fillId="0" borderId="0" xfId="57" applyNumberFormat="1" applyFont="1" applyFill="1" applyAlignment="1">
      <alignment horizontal="left" vertical="center" wrapText="1"/>
    </xf>
    <xf numFmtId="0" fontId="45" fillId="0" borderId="10" xfId="37" applyFont="1" applyFill="1" applyBorder="1" applyAlignment="1">
      <alignment vertical="top" wrapText="1"/>
    </xf>
    <xf numFmtId="0" fontId="52" fillId="0" borderId="0" xfId="37" applyFont="1" applyFill="1"/>
    <xf numFmtId="0" fontId="45" fillId="0" borderId="38" xfId="37" applyFont="1" applyFill="1" applyBorder="1" applyAlignment="1">
      <alignment vertical="top" wrapText="1"/>
    </xf>
    <xf numFmtId="0" fontId="50" fillId="0" borderId="10" xfId="55" applyFont="1" applyFill="1" applyBorder="1" applyAlignment="1">
      <alignment horizontal="center" wrapText="1"/>
    </xf>
    <xf numFmtId="49" fontId="67" fillId="24" borderId="0" xfId="57" applyNumberFormat="1" applyFont="1" applyFill="1" applyAlignment="1">
      <alignment horizontal="center" vertical="center"/>
    </xf>
    <xf numFmtId="0" fontId="67" fillId="0" borderId="0" xfId="0" applyFont="1" applyAlignment="1"/>
    <xf numFmtId="0" fontId="32" fillId="0" borderId="0" xfId="55" applyFont="1" applyFill="1" applyBorder="1" applyAlignment="1">
      <alignment horizontal="center" vertical="center" wrapText="1"/>
    </xf>
    <xf numFmtId="0" fontId="30" fillId="24" borderId="0" xfId="45" applyFont="1" applyFill="1" applyBorder="1" applyAlignment="1">
      <alignment horizontal="center" vertical="center"/>
    </xf>
    <xf numFmtId="16" fontId="30" fillId="24" borderId="0" xfId="45" applyNumberFormat="1" applyFont="1" applyFill="1" applyBorder="1" applyAlignment="1">
      <alignment horizontal="center" vertical="center"/>
    </xf>
    <xf numFmtId="165" fontId="9" fillId="0" borderId="0" xfId="279" applyNumberFormat="1" applyFont="1" applyFill="1" applyBorder="1" applyAlignment="1">
      <alignment horizontal="center" vertical="center" wrapText="1"/>
    </xf>
    <xf numFmtId="168" fontId="30" fillId="24" borderId="0" xfId="45" applyNumberFormat="1" applyFont="1" applyFill="1" applyBorder="1" applyAlignment="1">
      <alignment horizontal="center" vertical="center"/>
    </xf>
    <xf numFmtId="2" fontId="30" fillId="24" borderId="0" xfId="45" applyNumberFormat="1" applyFont="1" applyFill="1" applyBorder="1" applyAlignment="1">
      <alignment horizontal="center" vertical="center"/>
    </xf>
    <xf numFmtId="165" fontId="52" fillId="0" borderId="0" xfId="37" applyNumberFormat="1" applyFont="1" applyFill="1" applyBorder="1" applyAlignment="1">
      <alignment horizontal="center" vertical="center" wrapText="1"/>
    </xf>
    <xf numFmtId="14" fontId="30" fillId="24" borderId="0" xfId="45" applyNumberFormat="1" applyFont="1" applyFill="1" applyBorder="1" applyAlignment="1">
      <alignment horizontal="center" vertical="center"/>
    </xf>
    <xf numFmtId="165" fontId="59" fillId="28" borderId="0" xfId="45" applyNumberFormat="1" applyFont="1" applyFill="1" applyBorder="1" applyAlignment="1">
      <alignment horizontal="center" vertical="center"/>
    </xf>
  </cellXfs>
  <cellStyles count="623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9"/>
    <cellStyle name="Обычный 12 2" xfId="48"/>
    <cellStyle name="Обычный 2" xfId="36"/>
    <cellStyle name="Обычный 2 26 2" xfId="115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0"/>
    <cellStyle name="Обычный 6 11" xfId="451"/>
    <cellStyle name="Обычный 6 2" xfId="53"/>
    <cellStyle name="Обычный 6 2 10" xfId="110"/>
    <cellStyle name="Обычный 6 2 11" xfId="283"/>
    <cellStyle name="Обычный 6 2 12" xfId="454"/>
    <cellStyle name="Обычный 6 2 2" xfId="54"/>
    <cellStyle name="Обычный 6 2 2 10" xfId="284"/>
    <cellStyle name="Обычный 6 2 2 11" xfId="455"/>
    <cellStyle name="Обычный 6 2 2 2" xfId="117"/>
    <cellStyle name="Обычный 6 2 2 2 2" xfId="134"/>
    <cellStyle name="Обычный 6 2 2 2 2 2" xfId="138"/>
    <cellStyle name="Обычный 6 2 2 2 2 2 2" xfId="139"/>
    <cellStyle name="Обычный 6 2 2 2 2 2 2 2" xfId="311"/>
    <cellStyle name="Обычный 6 2 2 2 2 2 2 3" xfId="482"/>
    <cellStyle name="Обычный 6 2 2 2 2 2 3" xfId="140"/>
    <cellStyle name="Обычный 6 2 2 2 2 2 3 2" xfId="312"/>
    <cellStyle name="Обычный 6 2 2 2 2 2 3 3" xfId="483"/>
    <cellStyle name="Обычный 6 2 2 2 2 2 4" xfId="310"/>
    <cellStyle name="Обычный 6 2 2 2 2 2 5" xfId="481"/>
    <cellStyle name="Обычный 6 2 2 2 2 3" xfId="141"/>
    <cellStyle name="Обычный 6 2 2 2 2 3 2" xfId="313"/>
    <cellStyle name="Обычный 6 2 2 2 2 3 3" xfId="484"/>
    <cellStyle name="Обычный 6 2 2 2 2 4" xfId="142"/>
    <cellStyle name="Обычный 6 2 2 2 2 4 2" xfId="314"/>
    <cellStyle name="Обычный 6 2 2 2 2 4 3" xfId="485"/>
    <cellStyle name="Обычный 6 2 2 2 2 5" xfId="306"/>
    <cellStyle name="Обычный 6 2 2 2 2 6" xfId="477"/>
    <cellStyle name="Обычный 6 2 2 2 3" xfId="136"/>
    <cellStyle name="Обычный 6 2 2 2 3 2" xfId="143"/>
    <cellStyle name="Обычный 6 2 2 2 3 2 2" xfId="315"/>
    <cellStyle name="Обычный 6 2 2 2 3 2 3" xfId="486"/>
    <cellStyle name="Обычный 6 2 2 2 3 3" xfId="144"/>
    <cellStyle name="Обычный 6 2 2 2 3 3 2" xfId="316"/>
    <cellStyle name="Обычный 6 2 2 2 3 3 3" xfId="487"/>
    <cellStyle name="Обычный 6 2 2 2 3 4" xfId="308"/>
    <cellStyle name="Обычный 6 2 2 2 3 5" xfId="479"/>
    <cellStyle name="Обычный 6 2 2 2 4" xfId="145"/>
    <cellStyle name="Обычный 6 2 2 2 4 2" xfId="317"/>
    <cellStyle name="Обычный 6 2 2 2 4 3" xfId="488"/>
    <cellStyle name="Обычный 6 2 2 2 5" xfId="146"/>
    <cellStyle name="Обычный 6 2 2 2 5 2" xfId="318"/>
    <cellStyle name="Обычный 6 2 2 2 5 3" xfId="489"/>
    <cellStyle name="Обычный 6 2 2 2 6" xfId="289"/>
    <cellStyle name="Обычный 6 2 2 2 7" xfId="460"/>
    <cellStyle name="Обычный 6 2 2 3" xfId="129"/>
    <cellStyle name="Обычный 6 2 2 3 2" xfId="147"/>
    <cellStyle name="Обычный 6 2 2 3 2 2" xfId="148"/>
    <cellStyle name="Обычный 6 2 2 3 2 2 2" xfId="320"/>
    <cellStyle name="Обычный 6 2 2 3 2 2 3" xfId="491"/>
    <cellStyle name="Обычный 6 2 2 3 2 3" xfId="149"/>
    <cellStyle name="Обычный 6 2 2 3 2 3 2" xfId="321"/>
    <cellStyle name="Обычный 6 2 2 3 2 3 3" xfId="492"/>
    <cellStyle name="Обычный 6 2 2 3 2 4" xfId="319"/>
    <cellStyle name="Обычный 6 2 2 3 2 5" xfId="490"/>
    <cellStyle name="Обычный 6 2 2 3 3" xfId="150"/>
    <cellStyle name="Обычный 6 2 2 3 3 2" xfId="322"/>
    <cellStyle name="Обычный 6 2 2 3 3 3" xfId="493"/>
    <cellStyle name="Обычный 6 2 2 3 4" xfId="151"/>
    <cellStyle name="Обычный 6 2 2 3 4 2" xfId="323"/>
    <cellStyle name="Обычный 6 2 2 3 4 3" xfId="494"/>
    <cellStyle name="Обычный 6 2 2 3 5" xfId="301"/>
    <cellStyle name="Обычный 6 2 2 3 6" xfId="472"/>
    <cellStyle name="Обычный 6 2 2 4" xfId="122"/>
    <cellStyle name="Обычный 6 2 2 4 2" xfId="152"/>
    <cellStyle name="Обычный 6 2 2 4 2 2" xfId="153"/>
    <cellStyle name="Обычный 6 2 2 4 2 2 2" xfId="325"/>
    <cellStyle name="Обычный 6 2 2 4 2 2 3" xfId="496"/>
    <cellStyle name="Обычный 6 2 2 4 2 3" xfId="154"/>
    <cellStyle name="Обычный 6 2 2 4 2 3 2" xfId="326"/>
    <cellStyle name="Обычный 6 2 2 4 2 3 3" xfId="497"/>
    <cellStyle name="Обычный 6 2 2 4 2 4" xfId="324"/>
    <cellStyle name="Обычный 6 2 2 4 2 5" xfId="495"/>
    <cellStyle name="Обычный 6 2 2 4 3" xfId="155"/>
    <cellStyle name="Обычный 6 2 2 4 3 2" xfId="327"/>
    <cellStyle name="Обычный 6 2 2 4 3 3" xfId="498"/>
    <cellStyle name="Обычный 6 2 2 4 4" xfId="156"/>
    <cellStyle name="Обычный 6 2 2 4 4 2" xfId="328"/>
    <cellStyle name="Обычный 6 2 2 4 4 3" xfId="499"/>
    <cellStyle name="Обычный 6 2 2 4 5" xfId="294"/>
    <cellStyle name="Обычный 6 2 2 4 6" xfId="465"/>
    <cellStyle name="Обычный 6 2 2 5" xfId="157"/>
    <cellStyle name="Обычный 6 2 2 5 2" xfId="158"/>
    <cellStyle name="Обычный 6 2 2 5 2 2" xfId="330"/>
    <cellStyle name="Обычный 6 2 2 5 2 3" xfId="501"/>
    <cellStyle name="Обычный 6 2 2 5 3" xfId="159"/>
    <cellStyle name="Обычный 6 2 2 5 3 2" xfId="331"/>
    <cellStyle name="Обычный 6 2 2 5 3 3" xfId="502"/>
    <cellStyle name="Обычный 6 2 2 5 4" xfId="329"/>
    <cellStyle name="Обычный 6 2 2 5 5" xfId="500"/>
    <cellStyle name="Обычный 6 2 2 6" xfId="160"/>
    <cellStyle name="Обычный 6 2 2 6 2" xfId="332"/>
    <cellStyle name="Обычный 6 2 2 6 3" xfId="503"/>
    <cellStyle name="Обычный 6 2 2 7" xfId="161"/>
    <cellStyle name="Обычный 6 2 2 7 2" xfId="333"/>
    <cellStyle name="Обычный 6 2 2 7 3" xfId="504"/>
    <cellStyle name="Обычный 6 2 2 8" xfId="162"/>
    <cellStyle name="Обычный 6 2 2 8 2" xfId="334"/>
    <cellStyle name="Обычный 6 2 2 8 3" xfId="505"/>
    <cellStyle name="Обычный 6 2 2 9" xfId="111"/>
    <cellStyle name="Обычный 6 2 3" xfId="102"/>
    <cellStyle name="Обычный 6 2 3 10" xfId="286"/>
    <cellStyle name="Обычный 6 2 3 11" xfId="457"/>
    <cellStyle name="Обычный 6 2 3 2" xfId="116"/>
    <cellStyle name="Обычный 6 2 3 2 2" xfId="133"/>
    <cellStyle name="Обычный 6 2 3 2 2 2" xfId="163"/>
    <cellStyle name="Обычный 6 2 3 2 2 2 2" xfId="164"/>
    <cellStyle name="Обычный 6 2 3 2 2 2 2 2" xfId="336"/>
    <cellStyle name="Обычный 6 2 3 2 2 2 2 3" xfId="507"/>
    <cellStyle name="Обычный 6 2 3 2 2 2 3" xfId="165"/>
    <cellStyle name="Обычный 6 2 3 2 2 2 3 2" xfId="337"/>
    <cellStyle name="Обычный 6 2 3 2 2 2 3 3" xfId="508"/>
    <cellStyle name="Обычный 6 2 3 2 2 2 4" xfId="335"/>
    <cellStyle name="Обычный 6 2 3 2 2 2 5" xfId="506"/>
    <cellStyle name="Обычный 6 2 3 2 2 3" xfId="166"/>
    <cellStyle name="Обычный 6 2 3 2 2 3 2" xfId="338"/>
    <cellStyle name="Обычный 6 2 3 2 2 3 3" xfId="509"/>
    <cellStyle name="Обычный 6 2 3 2 2 4" xfId="167"/>
    <cellStyle name="Обычный 6 2 3 2 2 4 2" xfId="339"/>
    <cellStyle name="Обычный 6 2 3 2 2 4 3" xfId="510"/>
    <cellStyle name="Обычный 6 2 3 2 2 5" xfId="305"/>
    <cellStyle name="Обычный 6 2 3 2 2 6" xfId="476"/>
    <cellStyle name="Обычный 6 2 3 2 3" xfId="135"/>
    <cellStyle name="Обычный 6 2 3 2 3 2" xfId="168"/>
    <cellStyle name="Обычный 6 2 3 2 3 2 2" xfId="340"/>
    <cellStyle name="Обычный 6 2 3 2 3 2 3" xfId="511"/>
    <cellStyle name="Обычный 6 2 3 2 3 3" xfId="169"/>
    <cellStyle name="Обычный 6 2 3 2 3 3 2" xfId="341"/>
    <cellStyle name="Обычный 6 2 3 2 3 3 3" xfId="512"/>
    <cellStyle name="Обычный 6 2 3 2 3 4" xfId="307"/>
    <cellStyle name="Обычный 6 2 3 2 3 5" xfId="478"/>
    <cellStyle name="Обычный 6 2 3 2 4" xfId="170"/>
    <cellStyle name="Обычный 6 2 3 2 4 2" xfId="342"/>
    <cellStyle name="Обычный 6 2 3 2 4 3" xfId="513"/>
    <cellStyle name="Обычный 6 2 3 2 5" xfId="171"/>
    <cellStyle name="Обычный 6 2 3 2 5 2" xfId="343"/>
    <cellStyle name="Обычный 6 2 3 2 5 3" xfId="514"/>
    <cellStyle name="Обычный 6 2 3 2 6" xfId="288"/>
    <cellStyle name="Обычный 6 2 3 2 7" xfId="459"/>
    <cellStyle name="Обычный 6 2 3 3" xfId="131"/>
    <cellStyle name="Обычный 6 2 3 3 2" xfId="172"/>
    <cellStyle name="Обычный 6 2 3 3 2 2" xfId="173"/>
    <cellStyle name="Обычный 6 2 3 3 2 2 2" xfId="345"/>
    <cellStyle name="Обычный 6 2 3 3 2 2 3" xfId="516"/>
    <cellStyle name="Обычный 6 2 3 3 2 3" xfId="174"/>
    <cellStyle name="Обычный 6 2 3 3 2 3 2" xfId="346"/>
    <cellStyle name="Обычный 6 2 3 3 2 3 3" xfId="517"/>
    <cellStyle name="Обычный 6 2 3 3 2 4" xfId="344"/>
    <cellStyle name="Обычный 6 2 3 3 2 5" xfId="515"/>
    <cellStyle name="Обычный 6 2 3 3 3" xfId="175"/>
    <cellStyle name="Обычный 6 2 3 3 3 2" xfId="347"/>
    <cellStyle name="Обычный 6 2 3 3 3 3" xfId="518"/>
    <cellStyle name="Обычный 6 2 3 3 4" xfId="176"/>
    <cellStyle name="Обычный 6 2 3 3 4 2" xfId="348"/>
    <cellStyle name="Обычный 6 2 3 3 4 3" xfId="519"/>
    <cellStyle name="Обычный 6 2 3 3 5" xfId="303"/>
    <cellStyle name="Обычный 6 2 3 3 6" xfId="474"/>
    <cellStyle name="Обычный 6 2 3 4" xfId="124"/>
    <cellStyle name="Обычный 6 2 3 4 2" xfId="177"/>
    <cellStyle name="Обычный 6 2 3 4 2 2" xfId="178"/>
    <cellStyle name="Обычный 6 2 3 4 2 2 2" xfId="350"/>
    <cellStyle name="Обычный 6 2 3 4 2 2 3" xfId="521"/>
    <cellStyle name="Обычный 6 2 3 4 2 3" xfId="179"/>
    <cellStyle name="Обычный 6 2 3 4 2 3 2" xfId="351"/>
    <cellStyle name="Обычный 6 2 3 4 2 3 3" xfId="522"/>
    <cellStyle name="Обычный 6 2 3 4 2 4" xfId="349"/>
    <cellStyle name="Обычный 6 2 3 4 2 5" xfId="520"/>
    <cellStyle name="Обычный 6 2 3 4 3" xfId="180"/>
    <cellStyle name="Обычный 6 2 3 4 3 2" xfId="352"/>
    <cellStyle name="Обычный 6 2 3 4 3 3" xfId="523"/>
    <cellStyle name="Обычный 6 2 3 4 4" xfId="181"/>
    <cellStyle name="Обычный 6 2 3 4 4 2" xfId="353"/>
    <cellStyle name="Обычный 6 2 3 4 4 3" xfId="524"/>
    <cellStyle name="Обычный 6 2 3 4 5" xfId="296"/>
    <cellStyle name="Обычный 6 2 3 4 6" xfId="467"/>
    <cellStyle name="Обычный 6 2 3 5" xfId="182"/>
    <cellStyle name="Обычный 6 2 3 5 2" xfId="183"/>
    <cellStyle name="Обычный 6 2 3 5 2 2" xfId="355"/>
    <cellStyle name="Обычный 6 2 3 5 2 3" xfId="526"/>
    <cellStyle name="Обычный 6 2 3 5 3" xfId="184"/>
    <cellStyle name="Обычный 6 2 3 5 3 2" xfId="356"/>
    <cellStyle name="Обычный 6 2 3 5 3 3" xfId="527"/>
    <cellStyle name="Обычный 6 2 3 5 4" xfId="354"/>
    <cellStyle name="Обычный 6 2 3 5 5" xfId="525"/>
    <cellStyle name="Обычный 6 2 3 6" xfId="185"/>
    <cellStyle name="Обычный 6 2 3 6 2" xfId="357"/>
    <cellStyle name="Обычный 6 2 3 6 3" xfId="528"/>
    <cellStyle name="Обычный 6 2 3 7" xfId="186"/>
    <cellStyle name="Обычный 6 2 3 7 2" xfId="358"/>
    <cellStyle name="Обычный 6 2 3 7 3" xfId="529"/>
    <cellStyle name="Обычный 6 2 3 8" xfId="187"/>
    <cellStyle name="Обычный 6 2 3 8 2" xfId="359"/>
    <cellStyle name="Обычный 6 2 3 8 3" xfId="530"/>
    <cellStyle name="Обычный 6 2 3 9" xfId="113"/>
    <cellStyle name="Обычный 6 2 4" xfId="128"/>
    <cellStyle name="Обычный 6 2 4 2" xfId="188"/>
    <cellStyle name="Обычный 6 2 4 2 2" xfId="189"/>
    <cellStyle name="Обычный 6 2 4 2 2 2" xfId="361"/>
    <cellStyle name="Обычный 6 2 4 2 2 3" xfId="532"/>
    <cellStyle name="Обычный 6 2 4 2 3" xfId="190"/>
    <cellStyle name="Обычный 6 2 4 2 3 2" xfId="362"/>
    <cellStyle name="Обычный 6 2 4 2 3 3" xfId="533"/>
    <cellStyle name="Обычный 6 2 4 2 4" xfId="360"/>
    <cellStyle name="Обычный 6 2 4 2 5" xfId="531"/>
    <cellStyle name="Обычный 6 2 4 3" xfId="191"/>
    <cellStyle name="Обычный 6 2 4 3 2" xfId="363"/>
    <cellStyle name="Обычный 6 2 4 3 3" xfId="534"/>
    <cellStyle name="Обычный 6 2 4 4" xfId="192"/>
    <cellStyle name="Обычный 6 2 4 4 2" xfId="364"/>
    <cellStyle name="Обычный 6 2 4 4 3" xfId="535"/>
    <cellStyle name="Обычный 6 2 4 5" xfId="300"/>
    <cellStyle name="Обычный 6 2 4 6" xfId="471"/>
    <cellStyle name="Обычный 6 2 5" xfId="121"/>
    <cellStyle name="Обычный 6 2 5 2" xfId="193"/>
    <cellStyle name="Обычный 6 2 5 2 2" xfId="194"/>
    <cellStyle name="Обычный 6 2 5 2 2 2" xfId="366"/>
    <cellStyle name="Обычный 6 2 5 2 2 3" xfId="537"/>
    <cellStyle name="Обычный 6 2 5 2 3" xfId="195"/>
    <cellStyle name="Обычный 6 2 5 2 3 2" xfId="367"/>
    <cellStyle name="Обычный 6 2 5 2 3 3" xfId="538"/>
    <cellStyle name="Обычный 6 2 5 2 4" xfId="365"/>
    <cellStyle name="Обычный 6 2 5 2 5" xfId="536"/>
    <cellStyle name="Обычный 6 2 5 3" xfId="196"/>
    <cellStyle name="Обычный 6 2 5 3 2" xfId="368"/>
    <cellStyle name="Обычный 6 2 5 3 3" xfId="539"/>
    <cellStyle name="Обычный 6 2 5 4" xfId="197"/>
    <cellStyle name="Обычный 6 2 5 4 2" xfId="369"/>
    <cellStyle name="Обычный 6 2 5 4 3" xfId="540"/>
    <cellStyle name="Обычный 6 2 5 5" xfId="293"/>
    <cellStyle name="Обычный 6 2 5 6" xfId="464"/>
    <cellStyle name="Обычный 6 2 6" xfId="198"/>
    <cellStyle name="Обычный 6 2 6 2" xfId="199"/>
    <cellStyle name="Обычный 6 2 6 2 2" xfId="371"/>
    <cellStyle name="Обычный 6 2 6 2 3" xfId="542"/>
    <cellStyle name="Обычный 6 2 6 3" xfId="200"/>
    <cellStyle name="Обычный 6 2 6 3 2" xfId="372"/>
    <cellStyle name="Обычный 6 2 6 3 3" xfId="543"/>
    <cellStyle name="Обычный 6 2 6 4" xfId="370"/>
    <cellStyle name="Обычный 6 2 6 5" xfId="541"/>
    <cellStyle name="Обычный 6 2 7" xfId="201"/>
    <cellStyle name="Обычный 6 2 7 2" xfId="373"/>
    <cellStyle name="Обычный 6 2 7 3" xfId="544"/>
    <cellStyle name="Обычный 6 2 8" xfId="202"/>
    <cellStyle name="Обычный 6 2 8 2" xfId="374"/>
    <cellStyle name="Обычный 6 2 8 3" xfId="545"/>
    <cellStyle name="Обычный 6 2 9" xfId="203"/>
    <cellStyle name="Обычный 6 2 9 2" xfId="375"/>
    <cellStyle name="Обычный 6 2 9 3" xfId="546"/>
    <cellStyle name="Обычный 6 3" xfId="125"/>
    <cellStyle name="Обычный 6 3 2" xfId="204"/>
    <cellStyle name="Обычный 6 3 2 2" xfId="205"/>
    <cellStyle name="Обычный 6 3 2 2 2" xfId="377"/>
    <cellStyle name="Обычный 6 3 2 2 3" xfId="548"/>
    <cellStyle name="Обычный 6 3 2 3" xfId="206"/>
    <cellStyle name="Обычный 6 3 2 3 2" xfId="378"/>
    <cellStyle name="Обычный 6 3 2 3 3" xfId="549"/>
    <cellStyle name="Обычный 6 3 2 4" xfId="376"/>
    <cellStyle name="Обычный 6 3 2 5" xfId="547"/>
    <cellStyle name="Обычный 6 3 3" xfId="207"/>
    <cellStyle name="Обычный 6 3 3 2" xfId="379"/>
    <cellStyle name="Обычный 6 3 3 3" xfId="550"/>
    <cellStyle name="Обычный 6 3 4" xfId="208"/>
    <cellStyle name="Обычный 6 3 4 2" xfId="380"/>
    <cellStyle name="Обычный 6 3 4 3" xfId="551"/>
    <cellStyle name="Обычный 6 3 5" xfId="297"/>
    <cellStyle name="Обычный 6 3 6" xfId="468"/>
    <cellStyle name="Обычный 6 4" xfId="118"/>
    <cellStyle name="Обычный 6 4 2" xfId="209"/>
    <cellStyle name="Обычный 6 4 2 2" xfId="210"/>
    <cellStyle name="Обычный 6 4 2 2 2" xfId="382"/>
    <cellStyle name="Обычный 6 4 2 2 3" xfId="553"/>
    <cellStyle name="Обычный 6 4 2 3" xfId="211"/>
    <cellStyle name="Обычный 6 4 2 3 2" xfId="383"/>
    <cellStyle name="Обычный 6 4 2 3 3" xfId="554"/>
    <cellStyle name="Обычный 6 4 2 4" xfId="381"/>
    <cellStyle name="Обычный 6 4 2 5" xfId="552"/>
    <cellStyle name="Обычный 6 4 3" xfId="212"/>
    <cellStyle name="Обычный 6 4 3 2" xfId="384"/>
    <cellStyle name="Обычный 6 4 3 3" xfId="555"/>
    <cellStyle name="Обычный 6 4 4" xfId="213"/>
    <cellStyle name="Обычный 6 4 4 2" xfId="385"/>
    <cellStyle name="Обычный 6 4 4 3" xfId="556"/>
    <cellStyle name="Обычный 6 4 5" xfId="290"/>
    <cellStyle name="Обычный 6 4 6" xfId="461"/>
    <cellStyle name="Обычный 6 5" xfId="214"/>
    <cellStyle name="Обычный 6 5 2" xfId="215"/>
    <cellStyle name="Обычный 6 5 2 2" xfId="387"/>
    <cellStyle name="Обычный 6 5 2 3" xfId="558"/>
    <cellStyle name="Обычный 6 5 3" xfId="216"/>
    <cellStyle name="Обычный 6 5 3 2" xfId="388"/>
    <cellStyle name="Обычный 6 5 3 3" xfId="559"/>
    <cellStyle name="Обычный 6 5 4" xfId="386"/>
    <cellStyle name="Обычный 6 5 5" xfId="557"/>
    <cellStyle name="Обычный 6 6" xfId="217"/>
    <cellStyle name="Обычный 6 6 2" xfId="389"/>
    <cellStyle name="Обычный 6 6 3" xfId="560"/>
    <cellStyle name="Обычный 6 7" xfId="218"/>
    <cellStyle name="Обычный 6 7 2" xfId="390"/>
    <cellStyle name="Обычный 6 7 3" xfId="561"/>
    <cellStyle name="Обычный 6 8" xfId="219"/>
    <cellStyle name="Обычный 6 8 2" xfId="391"/>
    <cellStyle name="Обычный 6 8 3" xfId="562"/>
    <cellStyle name="Обычный 6 9" xfId="107"/>
    <cellStyle name="Обычный 7" xfId="55"/>
    <cellStyle name="Обычный 7 2" xfId="59"/>
    <cellStyle name="Обычный 7 2 10" xfId="456"/>
    <cellStyle name="Обычный 7 2 2" xfId="130"/>
    <cellStyle name="Обычный 7 2 2 2" xfId="220"/>
    <cellStyle name="Обычный 7 2 2 2 2" xfId="221"/>
    <cellStyle name="Обычный 7 2 2 2 2 2" xfId="393"/>
    <cellStyle name="Обычный 7 2 2 2 2 3" xfId="564"/>
    <cellStyle name="Обычный 7 2 2 2 3" xfId="222"/>
    <cellStyle name="Обычный 7 2 2 2 3 2" xfId="394"/>
    <cellStyle name="Обычный 7 2 2 2 3 3" xfId="565"/>
    <cellStyle name="Обычный 7 2 2 2 4" xfId="392"/>
    <cellStyle name="Обычный 7 2 2 2 5" xfId="563"/>
    <cellStyle name="Обычный 7 2 2 3" xfId="223"/>
    <cellStyle name="Обычный 7 2 2 3 2" xfId="395"/>
    <cellStyle name="Обычный 7 2 2 3 3" xfId="566"/>
    <cellStyle name="Обычный 7 2 2 4" xfId="224"/>
    <cellStyle name="Обычный 7 2 2 4 2" xfId="396"/>
    <cellStyle name="Обычный 7 2 2 4 3" xfId="567"/>
    <cellStyle name="Обычный 7 2 2 5" xfId="302"/>
    <cellStyle name="Обычный 7 2 2 6" xfId="473"/>
    <cellStyle name="Обычный 7 2 3" xfId="123"/>
    <cellStyle name="Обычный 7 2 3 2" xfId="225"/>
    <cellStyle name="Обычный 7 2 3 2 2" xfId="226"/>
    <cellStyle name="Обычный 7 2 3 2 2 2" xfId="398"/>
    <cellStyle name="Обычный 7 2 3 2 2 3" xfId="569"/>
    <cellStyle name="Обычный 7 2 3 2 3" xfId="227"/>
    <cellStyle name="Обычный 7 2 3 2 3 2" xfId="399"/>
    <cellStyle name="Обычный 7 2 3 2 3 3" xfId="570"/>
    <cellStyle name="Обычный 7 2 3 2 4" xfId="397"/>
    <cellStyle name="Обычный 7 2 3 2 5" xfId="568"/>
    <cellStyle name="Обычный 7 2 3 3" xfId="228"/>
    <cellStyle name="Обычный 7 2 3 3 2" xfId="400"/>
    <cellStyle name="Обычный 7 2 3 3 3" xfId="571"/>
    <cellStyle name="Обычный 7 2 3 4" xfId="229"/>
    <cellStyle name="Обычный 7 2 3 4 2" xfId="401"/>
    <cellStyle name="Обычный 7 2 3 4 3" xfId="572"/>
    <cellStyle name="Обычный 7 2 3 5" xfId="295"/>
    <cellStyle name="Обычный 7 2 3 6" xfId="466"/>
    <cellStyle name="Обычный 7 2 4" xfId="230"/>
    <cellStyle name="Обычный 7 2 4 2" xfId="231"/>
    <cellStyle name="Обычный 7 2 4 2 2" xfId="403"/>
    <cellStyle name="Обычный 7 2 4 2 3" xfId="574"/>
    <cellStyle name="Обычный 7 2 4 3" xfId="232"/>
    <cellStyle name="Обычный 7 2 4 3 2" xfId="404"/>
    <cellStyle name="Обычный 7 2 4 3 3" xfId="575"/>
    <cellStyle name="Обычный 7 2 4 4" xfId="402"/>
    <cellStyle name="Обычный 7 2 4 5" xfId="573"/>
    <cellStyle name="Обычный 7 2 5" xfId="233"/>
    <cellStyle name="Обычный 7 2 5 2" xfId="405"/>
    <cellStyle name="Обычный 7 2 5 3" xfId="576"/>
    <cellStyle name="Обычный 7 2 6" xfId="234"/>
    <cellStyle name="Обычный 7 2 6 2" xfId="406"/>
    <cellStyle name="Обычный 7 2 6 3" xfId="577"/>
    <cellStyle name="Обычный 7 2 7" xfId="235"/>
    <cellStyle name="Обычный 7 2 7 2" xfId="407"/>
    <cellStyle name="Обычный 7 2 7 3" xfId="578"/>
    <cellStyle name="Обычный 7 2 8" xfId="112"/>
    <cellStyle name="Обычный 7 2 9" xfId="285"/>
    <cellStyle name="Обычный 8" xfId="58"/>
    <cellStyle name="Обычный 9" xfId="114"/>
    <cellStyle name="Обычный 9 2" xfId="132"/>
    <cellStyle name="Обычный 9 2 2" xfId="236"/>
    <cellStyle name="Обычный 9 2 2 2" xfId="237"/>
    <cellStyle name="Обычный 9 2 2 2 2" xfId="409"/>
    <cellStyle name="Обычный 9 2 2 2 3" xfId="580"/>
    <cellStyle name="Обычный 9 2 2 3" xfId="238"/>
    <cellStyle name="Обычный 9 2 2 3 2" xfId="410"/>
    <cellStyle name="Обычный 9 2 2 3 3" xfId="581"/>
    <cellStyle name="Обычный 9 2 2 4" xfId="239"/>
    <cellStyle name="Обычный 9 2 2 4 2" xfId="411"/>
    <cellStyle name="Обычный 9 2 2 4 3" xfId="582"/>
    <cellStyle name="Обычный 9 2 2 5" xfId="408"/>
    <cellStyle name="Обычный 9 2 2 6" xfId="579"/>
    <cellStyle name="Обычный 9 2 3" xfId="240"/>
    <cellStyle name="Обычный 9 2 3 2" xfId="412"/>
    <cellStyle name="Обычный 9 2 3 3" xfId="583"/>
    <cellStyle name="Обычный 9 2 4" xfId="241"/>
    <cellStyle name="Обычный 9 2 4 2" xfId="413"/>
    <cellStyle name="Обычный 9 2 4 3" xfId="584"/>
    <cellStyle name="Обычный 9 2 5" xfId="304"/>
    <cellStyle name="Обычный 9 2 6" xfId="475"/>
    <cellStyle name="Обычный 9 3" xfId="137"/>
    <cellStyle name="Обычный 9 3 2" xfId="242"/>
    <cellStyle name="Обычный 9 3 2 2" xfId="414"/>
    <cellStyle name="Обычный 9 3 2 3" xfId="585"/>
    <cellStyle name="Обычный 9 3 3" xfId="243"/>
    <cellStyle name="Обычный 9 3 3 2" xfId="415"/>
    <cellStyle name="Обычный 9 3 3 3" xfId="586"/>
    <cellStyle name="Обычный 9 3 4" xfId="244"/>
    <cellStyle name="Обычный 9 3 4 2" xfId="416"/>
    <cellStyle name="Обычный 9 3 4 3" xfId="587"/>
    <cellStyle name="Обычный 9 3 5" xfId="309"/>
    <cellStyle name="Обычный 9 3 6" xfId="480"/>
    <cellStyle name="Обычный 9 4" xfId="245"/>
    <cellStyle name="Обычный 9 4 2" xfId="417"/>
    <cellStyle name="Обычный 9 4 3" xfId="588"/>
    <cellStyle name="Обычный 9 5" xfId="246"/>
    <cellStyle name="Обычный 9 5 2" xfId="418"/>
    <cellStyle name="Обычный 9 5 3" xfId="589"/>
    <cellStyle name="Обычный 9 6" xfId="287"/>
    <cellStyle name="Обычный 9 7" xfId="458"/>
    <cellStyle name="Обычный_Формат МЭ  - (кор  08 09 2010) 2" xfId="622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10" xfId="452"/>
    <cellStyle name="Финансовый 2 2" xfId="126"/>
    <cellStyle name="Финансовый 2 2 2" xfId="247"/>
    <cellStyle name="Финансовый 2 2 2 2" xfId="248"/>
    <cellStyle name="Финансовый 2 2 2 2 2" xfId="51"/>
    <cellStyle name="Финансовый 2 2 2 2 3" xfId="420"/>
    <cellStyle name="Финансовый 2 2 2 2 4" xfId="591"/>
    <cellStyle name="Финансовый 2 2 2 3" xfId="249"/>
    <cellStyle name="Финансовый 2 2 2 3 2" xfId="421"/>
    <cellStyle name="Финансовый 2 2 2 3 3" xfId="592"/>
    <cellStyle name="Финансовый 2 2 2 4" xfId="419"/>
    <cellStyle name="Финансовый 2 2 2 5" xfId="590"/>
    <cellStyle name="Финансовый 2 2 3" xfId="250"/>
    <cellStyle name="Финансовый 2 2 3 2" xfId="422"/>
    <cellStyle name="Финансовый 2 2 3 3" xfId="593"/>
    <cellStyle name="Финансовый 2 2 4" xfId="251"/>
    <cellStyle name="Финансовый 2 2 4 2" xfId="423"/>
    <cellStyle name="Финансовый 2 2 4 3" xfId="594"/>
    <cellStyle name="Финансовый 2 2 5" xfId="298"/>
    <cellStyle name="Финансовый 2 2 6" xfId="469"/>
    <cellStyle name="Финансовый 2 3" xfId="119"/>
    <cellStyle name="Финансовый 2 3 2" xfId="252"/>
    <cellStyle name="Финансовый 2 3 2 2" xfId="253"/>
    <cellStyle name="Финансовый 2 3 2 2 2" xfId="425"/>
    <cellStyle name="Финансовый 2 3 2 2 3" xfId="596"/>
    <cellStyle name="Финансовый 2 3 2 3" xfId="254"/>
    <cellStyle name="Финансовый 2 3 2 3 2" xfId="426"/>
    <cellStyle name="Финансовый 2 3 2 3 3" xfId="597"/>
    <cellStyle name="Финансовый 2 3 2 4" xfId="424"/>
    <cellStyle name="Финансовый 2 3 2 5" xfId="595"/>
    <cellStyle name="Финансовый 2 3 3" xfId="255"/>
    <cellStyle name="Финансовый 2 3 3 2" xfId="427"/>
    <cellStyle name="Финансовый 2 3 3 3" xfId="598"/>
    <cellStyle name="Финансовый 2 3 4" xfId="256"/>
    <cellStyle name="Финансовый 2 3 4 2" xfId="428"/>
    <cellStyle name="Финансовый 2 3 4 3" xfId="599"/>
    <cellStyle name="Финансовый 2 3 5" xfId="291"/>
    <cellStyle name="Финансовый 2 3 6" xfId="462"/>
    <cellStyle name="Финансовый 2 4" xfId="257"/>
    <cellStyle name="Финансовый 2 4 2" xfId="258"/>
    <cellStyle name="Финансовый 2 4 2 2" xfId="430"/>
    <cellStyle name="Финансовый 2 4 2 3" xfId="601"/>
    <cellStyle name="Финансовый 2 4 3" xfId="259"/>
    <cellStyle name="Финансовый 2 4 3 2" xfId="431"/>
    <cellStyle name="Финансовый 2 4 3 3" xfId="602"/>
    <cellStyle name="Финансовый 2 4 4" xfId="429"/>
    <cellStyle name="Финансовый 2 4 5" xfId="600"/>
    <cellStyle name="Финансовый 2 5" xfId="260"/>
    <cellStyle name="Финансовый 2 5 2" xfId="432"/>
    <cellStyle name="Финансовый 2 5 3" xfId="603"/>
    <cellStyle name="Финансовый 2 6" xfId="261"/>
    <cellStyle name="Финансовый 2 6 2" xfId="433"/>
    <cellStyle name="Финансовый 2 6 3" xfId="604"/>
    <cellStyle name="Финансовый 2 7" xfId="262"/>
    <cellStyle name="Финансовый 2 7 2" xfId="434"/>
    <cellStyle name="Финансовый 2 7 3" xfId="605"/>
    <cellStyle name="Финансовый 2 8" xfId="108"/>
    <cellStyle name="Финансовый 2 9" xfId="281"/>
    <cellStyle name="Финансовый 3" xfId="52"/>
    <cellStyle name="Финансовый 3 10" xfId="453"/>
    <cellStyle name="Финансовый 3 2" xfId="127"/>
    <cellStyle name="Финансовый 3 2 2" xfId="263"/>
    <cellStyle name="Финансовый 3 2 2 2" xfId="264"/>
    <cellStyle name="Финансовый 3 2 2 2 2" xfId="436"/>
    <cellStyle name="Финансовый 3 2 2 2 3" xfId="607"/>
    <cellStyle name="Финансовый 3 2 2 3" xfId="265"/>
    <cellStyle name="Финансовый 3 2 2 3 2" xfId="437"/>
    <cellStyle name="Финансовый 3 2 2 3 3" xfId="608"/>
    <cellStyle name="Финансовый 3 2 2 4" xfId="435"/>
    <cellStyle name="Финансовый 3 2 2 5" xfId="606"/>
    <cellStyle name="Финансовый 3 2 3" xfId="266"/>
    <cellStyle name="Финансовый 3 2 3 2" xfId="438"/>
    <cellStyle name="Финансовый 3 2 3 3" xfId="609"/>
    <cellStyle name="Финансовый 3 2 4" xfId="267"/>
    <cellStyle name="Финансовый 3 2 4 2" xfId="439"/>
    <cellStyle name="Финансовый 3 2 4 3" xfId="610"/>
    <cellStyle name="Финансовый 3 2 5" xfId="299"/>
    <cellStyle name="Финансовый 3 2 6" xfId="470"/>
    <cellStyle name="Финансовый 3 3" xfId="120"/>
    <cellStyle name="Финансовый 3 3 2" xfId="268"/>
    <cellStyle name="Финансовый 3 3 2 2" xfId="269"/>
    <cellStyle name="Финансовый 3 3 2 2 2" xfId="441"/>
    <cellStyle name="Финансовый 3 3 2 2 3" xfId="612"/>
    <cellStyle name="Финансовый 3 3 2 3" xfId="270"/>
    <cellStyle name="Финансовый 3 3 2 3 2" xfId="442"/>
    <cellStyle name="Финансовый 3 3 2 3 3" xfId="613"/>
    <cellStyle name="Финансовый 3 3 2 4" xfId="440"/>
    <cellStyle name="Финансовый 3 3 2 5" xfId="611"/>
    <cellStyle name="Финансовый 3 3 3" xfId="271"/>
    <cellStyle name="Финансовый 3 3 3 2" xfId="443"/>
    <cellStyle name="Финансовый 3 3 3 3" xfId="614"/>
    <cellStyle name="Финансовый 3 3 4" xfId="272"/>
    <cellStyle name="Финансовый 3 3 4 2" xfId="444"/>
    <cellStyle name="Финансовый 3 3 4 3" xfId="615"/>
    <cellStyle name="Финансовый 3 3 5" xfId="292"/>
    <cellStyle name="Финансовый 3 3 6" xfId="463"/>
    <cellStyle name="Финансовый 3 4" xfId="273"/>
    <cellStyle name="Финансовый 3 4 2" xfId="274"/>
    <cellStyle name="Финансовый 3 4 2 2" xfId="446"/>
    <cellStyle name="Финансовый 3 4 2 3" xfId="617"/>
    <cellStyle name="Финансовый 3 4 3" xfId="275"/>
    <cellStyle name="Финансовый 3 4 3 2" xfId="447"/>
    <cellStyle name="Финансовый 3 4 3 3" xfId="618"/>
    <cellStyle name="Финансовый 3 4 4" xfId="445"/>
    <cellStyle name="Финансовый 3 4 5" xfId="616"/>
    <cellStyle name="Финансовый 3 5" xfId="276"/>
    <cellStyle name="Финансовый 3 5 2" xfId="448"/>
    <cellStyle name="Финансовый 3 5 3" xfId="619"/>
    <cellStyle name="Финансовый 3 6" xfId="277"/>
    <cellStyle name="Финансовый 3 6 2" xfId="449"/>
    <cellStyle name="Финансовый 3 6 3" xfId="620"/>
    <cellStyle name="Финансовый 3 7" xfId="278"/>
    <cellStyle name="Финансовый 3 7 2" xfId="450"/>
    <cellStyle name="Финансовый 3 7 3" xfId="621"/>
    <cellStyle name="Финансовый 3 8" xfId="109"/>
    <cellStyle name="Финансовый 3 9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3"/>
  <sheetViews>
    <sheetView view="pageBreakPreview" topLeftCell="A16" zoomScale="85" zoomScaleNormal="100" zoomScaleSheetLayoutView="85" workbookViewId="0">
      <selection activeCell="A19" sqref="A19:XFD29"/>
    </sheetView>
  </sheetViews>
  <sheetFormatPr defaultRowHeight="15.75" x14ac:dyDescent="0.25"/>
  <cols>
    <col min="1" max="1" width="9.75" style="4" customWidth="1"/>
    <col min="2" max="2" width="32.75" style="4" customWidth="1"/>
    <col min="3" max="3" width="7.25" style="4" customWidth="1"/>
    <col min="4" max="4" width="9.875" style="16" customWidth="1"/>
    <col min="5" max="5" width="9.125" style="16" customWidth="1"/>
    <col min="6" max="6" width="14.875" style="16" customWidth="1"/>
    <col min="7" max="16" width="9.625" style="4" customWidth="1"/>
    <col min="17" max="17" width="19.125" style="16" customWidth="1"/>
    <col min="18" max="18" width="12.5" style="4" customWidth="1"/>
    <col min="19" max="19" width="6.625" style="4" customWidth="1"/>
    <col min="20" max="20" width="23.12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4" ht="18.75" x14ac:dyDescent="0.25">
      <c r="T1" s="8" t="s">
        <v>317</v>
      </c>
      <c r="V1" s="2"/>
    </row>
    <row r="2" spans="1:24" ht="18.75" x14ac:dyDescent="0.3">
      <c r="T2" s="13" t="s">
        <v>0</v>
      </c>
      <c r="V2" s="2"/>
    </row>
    <row r="3" spans="1:24" ht="18.75" x14ac:dyDescent="0.3">
      <c r="T3" s="13" t="s">
        <v>345</v>
      </c>
      <c r="V3" s="2"/>
    </row>
    <row r="4" spans="1:24" s="6" customFormat="1" ht="18.75" x14ac:dyDescent="0.3">
      <c r="A4" s="324" t="s">
        <v>338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113"/>
      <c r="V4" s="113"/>
    </row>
    <row r="5" spans="1:24" s="6" customFormat="1" ht="18.75" customHeight="1" x14ac:dyDescent="0.3">
      <c r="A5" s="325" t="s">
        <v>420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105"/>
      <c r="V5" s="105"/>
      <c r="W5" s="105"/>
    </row>
    <row r="6" spans="1:24" s="6" customFormat="1" ht="18.75" x14ac:dyDescent="0.3">
      <c r="A6" s="106"/>
      <c r="B6" s="106"/>
      <c r="C6" s="106"/>
      <c r="D6" s="110"/>
      <c r="E6" s="110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10"/>
      <c r="R6" s="106"/>
      <c r="S6" s="106"/>
      <c r="T6" s="106"/>
      <c r="U6" s="106"/>
      <c r="V6" s="106"/>
    </row>
    <row r="7" spans="1:24" s="6" customFormat="1" ht="18.75" customHeight="1" x14ac:dyDescent="0.3">
      <c r="A7" s="327" t="s">
        <v>385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</row>
    <row r="8" spans="1:24" x14ac:dyDescent="0.25">
      <c r="A8" s="320" t="s">
        <v>55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9"/>
      <c r="V8" s="9"/>
    </row>
    <row r="9" spans="1:24" x14ac:dyDescent="0.25">
      <c r="A9" s="97"/>
      <c r="B9" s="97"/>
      <c r="C9" s="97"/>
      <c r="D9" s="98"/>
      <c r="E9" s="98"/>
      <c r="F9" s="98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  <c r="R9" s="97"/>
      <c r="S9" s="97"/>
      <c r="T9" s="97"/>
      <c r="U9" s="97"/>
      <c r="V9" s="97"/>
    </row>
    <row r="10" spans="1:24" ht="18.75" x14ac:dyDescent="0.3">
      <c r="A10" s="326" t="s">
        <v>410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114"/>
      <c r="V10" s="114"/>
    </row>
    <row r="11" spans="1:24" ht="18.75" x14ac:dyDescent="0.3">
      <c r="V11" s="13"/>
    </row>
    <row r="12" spans="1:24" ht="18.75" x14ac:dyDescent="0.25">
      <c r="A12" s="319" t="s">
        <v>363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115"/>
      <c r="V12" s="115"/>
    </row>
    <row r="13" spans="1:24" x14ac:dyDescent="0.25">
      <c r="A13" s="320" t="s">
        <v>134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9"/>
      <c r="V13" s="9"/>
    </row>
    <row r="14" spans="1:24" ht="18.75" x14ac:dyDescent="0.3">
      <c r="A14" s="328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113"/>
      <c r="V14" s="113"/>
    </row>
    <row r="15" spans="1:24" ht="84.75" customHeight="1" x14ac:dyDescent="0.25">
      <c r="A15" s="313" t="s">
        <v>51</v>
      </c>
      <c r="B15" s="313" t="s">
        <v>14</v>
      </c>
      <c r="C15" s="313" t="s">
        <v>4</v>
      </c>
      <c r="D15" s="321" t="s">
        <v>382</v>
      </c>
      <c r="E15" s="321" t="s">
        <v>400</v>
      </c>
      <c r="F15" s="321" t="s">
        <v>401</v>
      </c>
      <c r="G15" s="314" t="s">
        <v>388</v>
      </c>
      <c r="H15" s="316"/>
      <c r="I15" s="316"/>
      <c r="J15" s="316"/>
      <c r="K15" s="316"/>
      <c r="L15" s="316"/>
      <c r="M15" s="316"/>
      <c r="N15" s="316"/>
      <c r="O15" s="316"/>
      <c r="P15" s="315"/>
      <c r="Q15" s="321" t="s">
        <v>380</v>
      </c>
      <c r="R15" s="313" t="s">
        <v>315</v>
      </c>
      <c r="S15" s="313"/>
      <c r="T15" s="313" t="s">
        <v>5</v>
      </c>
      <c r="U15" s="6"/>
      <c r="V15" s="6"/>
    </row>
    <row r="16" spans="1:24" ht="69" customHeight="1" x14ac:dyDescent="0.25">
      <c r="A16" s="313"/>
      <c r="B16" s="313"/>
      <c r="C16" s="313"/>
      <c r="D16" s="322"/>
      <c r="E16" s="322"/>
      <c r="F16" s="322"/>
      <c r="G16" s="314" t="s">
        <v>47</v>
      </c>
      <c r="H16" s="315"/>
      <c r="I16" s="314" t="s">
        <v>58</v>
      </c>
      <c r="J16" s="315"/>
      <c r="K16" s="314" t="s">
        <v>59</v>
      </c>
      <c r="L16" s="315"/>
      <c r="M16" s="314" t="s">
        <v>60</v>
      </c>
      <c r="N16" s="315"/>
      <c r="O16" s="314" t="s">
        <v>61</v>
      </c>
      <c r="P16" s="315"/>
      <c r="Q16" s="322"/>
      <c r="R16" s="313" t="s">
        <v>381</v>
      </c>
      <c r="S16" s="313" t="s">
        <v>6</v>
      </c>
      <c r="T16" s="313"/>
    </row>
    <row r="17" spans="1:20" ht="64.5" customHeight="1" x14ac:dyDescent="0.25">
      <c r="A17" s="313"/>
      <c r="B17" s="313"/>
      <c r="C17" s="313"/>
      <c r="D17" s="323"/>
      <c r="E17" s="323"/>
      <c r="F17" s="323"/>
      <c r="G17" s="103" t="s">
        <v>7</v>
      </c>
      <c r="H17" s="103" t="s">
        <v>8</v>
      </c>
      <c r="I17" s="103" t="s">
        <v>7</v>
      </c>
      <c r="J17" s="103" t="s">
        <v>8</v>
      </c>
      <c r="K17" s="103" t="s">
        <v>7</v>
      </c>
      <c r="L17" s="103" t="s">
        <v>8</v>
      </c>
      <c r="M17" s="103" t="s">
        <v>7</v>
      </c>
      <c r="N17" s="103" t="s">
        <v>8</v>
      </c>
      <c r="O17" s="103" t="s">
        <v>7</v>
      </c>
      <c r="P17" s="103" t="s">
        <v>8</v>
      </c>
      <c r="Q17" s="323"/>
      <c r="R17" s="313"/>
      <c r="S17" s="313"/>
      <c r="T17" s="313"/>
    </row>
    <row r="18" spans="1:20" x14ac:dyDescent="0.25">
      <c r="A18" s="103">
        <v>1</v>
      </c>
      <c r="B18" s="103">
        <f t="shared" ref="B18:T18" si="0">A18+1</f>
        <v>2</v>
      </c>
      <c r="C18" s="103">
        <f t="shared" si="0"/>
        <v>3</v>
      </c>
      <c r="D18" s="99">
        <f t="shared" si="0"/>
        <v>4</v>
      </c>
      <c r="E18" s="99">
        <f t="shared" si="0"/>
        <v>5</v>
      </c>
      <c r="F18" s="99">
        <f t="shared" si="0"/>
        <v>6</v>
      </c>
      <c r="G18" s="103">
        <f t="shared" si="0"/>
        <v>7</v>
      </c>
      <c r="H18" s="103">
        <f t="shared" si="0"/>
        <v>8</v>
      </c>
      <c r="I18" s="103">
        <f t="shared" si="0"/>
        <v>9</v>
      </c>
      <c r="J18" s="103">
        <f t="shared" si="0"/>
        <v>10</v>
      </c>
      <c r="K18" s="103">
        <f t="shared" si="0"/>
        <v>11</v>
      </c>
      <c r="L18" s="103">
        <f t="shared" si="0"/>
        <v>12</v>
      </c>
      <c r="M18" s="103">
        <f t="shared" si="0"/>
        <v>13</v>
      </c>
      <c r="N18" s="103">
        <f t="shared" si="0"/>
        <v>14</v>
      </c>
      <c r="O18" s="103">
        <f t="shared" si="0"/>
        <v>15</v>
      </c>
      <c r="P18" s="103">
        <f t="shared" si="0"/>
        <v>16</v>
      </c>
      <c r="Q18" s="99">
        <f t="shared" si="0"/>
        <v>17</v>
      </c>
      <c r="R18" s="103">
        <f t="shared" si="0"/>
        <v>18</v>
      </c>
      <c r="S18" s="103">
        <f t="shared" si="0"/>
        <v>19</v>
      </c>
      <c r="T18" s="103">
        <f t="shared" si="0"/>
        <v>20</v>
      </c>
    </row>
    <row r="19" spans="1:20" s="433" customFormat="1" ht="77.25" customHeight="1" x14ac:dyDescent="0.25">
      <c r="A19" s="140" t="s">
        <v>353</v>
      </c>
      <c r="B19" s="141" t="s">
        <v>143</v>
      </c>
      <c r="C19" s="294" t="s">
        <v>397</v>
      </c>
      <c r="D19" s="238">
        <f>D21</f>
        <v>2.8600000000000003</v>
      </c>
      <c r="E19" s="291">
        <v>0.48499999999999999</v>
      </c>
      <c r="F19" s="291">
        <v>1.9650000000000001</v>
      </c>
      <c r="G19" s="238">
        <f>I19+K19+M19+O19</f>
        <v>2.86</v>
      </c>
      <c r="H19" s="238">
        <f>J19+L19+N19+P19</f>
        <v>1.2698</v>
      </c>
      <c r="I19" s="291">
        <v>0.71499999999999997</v>
      </c>
      <c r="J19" s="291">
        <v>1.2698</v>
      </c>
      <c r="K19" s="291">
        <v>0.71499999999999997</v>
      </c>
      <c r="L19" s="238">
        <v>0</v>
      </c>
      <c r="M19" s="291">
        <v>0.71499999999999997</v>
      </c>
      <c r="N19" s="238">
        <v>0</v>
      </c>
      <c r="O19" s="291">
        <v>0.71499999999999997</v>
      </c>
      <c r="P19" s="291">
        <v>0</v>
      </c>
      <c r="Q19" s="238">
        <f>G19-H19</f>
        <v>1.5901999999999998</v>
      </c>
      <c r="R19" s="291">
        <v>2.86</v>
      </c>
      <c r="S19" s="291">
        <f>H19/G19*100</f>
        <v>44.3986013986014</v>
      </c>
      <c r="T19" s="432"/>
    </row>
    <row r="20" spans="1:20" s="5" customFormat="1" x14ac:dyDescent="0.25">
      <c r="A20" s="140" t="s">
        <v>356</v>
      </c>
      <c r="B20" s="141" t="s">
        <v>357</v>
      </c>
      <c r="C20" s="142" t="s">
        <v>397</v>
      </c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</row>
    <row r="21" spans="1:20" s="433" customFormat="1" ht="31.5" x14ac:dyDescent="0.25">
      <c r="A21" s="140" t="s">
        <v>148</v>
      </c>
      <c r="B21" s="141" t="s">
        <v>392</v>
      </c>
      <c r="C21" s="294" t="s">
        <v>397</v>
      </c>
      <c r="D21" s="238">
        <f>D23</f>
        <v>2.8600000000000003</v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434"/>
    </row>
    <row r="22" spans="1:20" s="433" customFormat="1" ht="110.25" x14ac:dyDescent="0.25">
      <c r="A22" s="140" t="s">
        <v>393</v>
      </c>
      <c r="B22" s="435" t="s">
        <v>396</v>
      </c>
      <c r="C22" s="294" t="s">
        <v>397</v>
      </c>
      <c r="D22" s="238">
        <f>D23</f>
        <v>2.8600000000000003</v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</row>
    <row r="23" spans="1:20" s="433" customFormat="1" ht="108.75" customHeight="1" x14ac:dyDescent="0.25">
      <c r="A23" s="140" t="s">
        <v>394</v>
      </c>
      <c r="B23" s="141" t="s">
        <v>398</v>
      </c>
      <c r="C23" s="294" t="s">
        <v>397</v>
      </c>
      <c r="D23" s="238">
        <f>D24+D25+D26+D27+D29</f>
        <v>2.8600000000000003</v>
      </c>
      <c r="E23" s="291"/>
      <c r="F23" s="291"/>
      <c r="G23" s="238">
        <f>G24+G25+G26+G27</f>
        <v>2.86</v>
      </c>
      <c r="H23" s="238">
        <f>H24+H25+H26+H27</f>
        <v>1.2697959999999999</v>
      </c>
      <c r="I23" s="238">
        <f>I24+I25+I26+I27</f>
        <v>0.71499999999999997</v>
      </c>
      <c r="J23" s="290">
        <f t="shared" ref="J23:R23" si="1">J24+J25+J26+J27</f>
        <v>1.2697959999999999</v>
      </c>
      <c r="K23" s="238">
        <f t="shared" si="1"/>
        <v>0.71499999999999997</v>
      </c>
      <c r="L23" s="238">
        <f t="shared" si="1"/>
        <v>0</v>
      </c>
      <c r="M23" s="238">
        <f t="shared" si="1"/>
        <v>0.71499999999999997</v>
      </c>
      <c r="N23" s="238">
        <f t="shared" si="1"/>
        <v>0</v>
      </c>
      <c r="O23" s="238">
        <f t="shared" si="1"/>
        <v>0.71499999999999997</v>
      </c>
      <c r="P23" s="238">
        <f t="shared" si="1"/>
        <v>0</v>
      </c>
      <c r="Q23" s="238">
        <f t="shared" si="1"/>
        <v>1.590204</v>
      </c>
      <c r="R23" s="238">
        <f t="shared" si="1"/>
        <v>2.8600000000000003</v>
      </c>
      <c r="S23" s="291">
        <f>H23/G23*100</f>
        <v>44.39846153846154</v>
      </c>
      <c r="T23" s="291"/>
    </row>
    <row r="24" spans="1:20" s="5" customFormat="1" ht="47.25" x14ac:dyDescent="0.25">
      <c r="A24" s="149" t="s">
        <v>394</v>
      </c>
      <c r="B24" s="310" t="s">
        <v>403</v>
      </c>
      <c r="C24" s="142" t="s">
        <v>395</v>
      </c>
      <c r="D24" s="238">
        <v>0.52939199999999997</v>
      </c>
      <c r="E24" s="308"/>
      <c r="F24" s="308"/>
      <c r="G24" s="238">
        <f>I24+K24+M24+O24</f>
        <v>0.52939199999999997</v>
      </c>
      <c r="H24" s="290">
        <f>J24+L24+N24+P24</f>
        <v>0.34326200000000001</v>
      </c>
      <c r="I24" s="238">
        <v>0.13234799999999999</v>
      </c>
      <c r="J24" s="290">
        <v>0.34326200000000001</v>
      </c>
      <c r="K24" s="238">
        <v>0.13234799999999999</v>
      </c>
      <c r="L24" s="238">
        <v>0</v>
      </c>
      <c r="M24" s="238">
        <v>0.13234799999999999</v>
      </c>
      <c r="N24" s="238"/>
      <c r="O24" s="238">
        <v>0.13234799999999999</v>
      </c>
      <c r="P24" s="291"/>
      <c r="Q24" s="238">
        <f>G24-H24</f>
        <v>0.18612999999999996</v>
      </c>
      <c r="R24" s="238">
        <v>0.52939199999999997</v>
      </c>
      <c r="S24" s="305">
        <f>H24/G24*100</f>
        <v>64.840798500921821</v>
      </c>
      <c r="T24" s="308"/>
    </row>
    <row r="25" spans="1:20" s="5" customFormat="1" ht="78.75" x14ac:dyDescent="0.25">
      <c r="A25" s="149" t="s">
        <v>394</v>
      </c>
      <c r="B25" s="310" t="s">
        <v>404</v>
      </c>
      <c r="C25" s="142" t="s">
        <v>395</v>
      </c>
      <c r="D25" s="238">
        <v>0.96916800000000003</v>
      </c>
      <c r="E25" s="308"/>
      <c r="F25" s="308"/>
      <c r="G25" s="238">
        <f t="shared" ref="G25:G27" si="2">I25+K25+M25+O25</f>
        <v>0.96916800000000003</v>
      </c>
      <c r="H25" s="290">
        <f t="shared" ref="H25:H27" si="3">J25+L25+N25+P25</f>
        <v>0</v>
      </c>
      <c r="I25" s="238">
        <v>0.24229200000000001</v>
      </c>
      <c r="J25" s="290">
        <v>0</v>
      </c>
      <c r="K25" s="238">
        <v>0.24229200000000001</v>
      </c>
      <c r="L25" s="238">
        <v>0</v>
      </c>
      <c r="M25" s="238">
        <v>0.24229200000000001</v>
      </c>
      <c r="N25" s="238"/>
      <c r="O25" s="238">
        <v>0.24229200000000001</v>
      </c>
      <c r="P25" s="291"/>
      <c r="Q25" s="238">
        <f t="shared" ref="Q25:Q27" si="4">G25-H25</f>
        <v>0.96916800000000003</v>
      </c>
      <c r="R25" s="238">
        <v>0.96916800000000003</v>
      </c>
      <c r="S25" s="308">
        <f t="shared" ref="S25:S27" si="5">H25/G25*100</f>
        <v>0</v>
      </c>
      <c r="T25" s="308"/>
    </row>
    <row r="26" spans="1:20" s="5" customFormat="1" ht="63" x14ac:dyDescent="0.25">
      <c r="A26" s="149" t="s">
        <v>394</v>
      </c>
      <c r="B26" s="310" t="s">
        <v>405</v>
      </c>
      <c r="C26" s="142" t="s">
        <v>395</v>
      </c>
      <c r="D26" s="238">
        <v>0.25260300000000002</v>
      </c>
      <c r="E26" s="308"/>
      <c r="F26" s="308"/>
      <c r="G26" s="238">
        <f t="shared" si="2"/>
        <v>0.252604</v>
      </c>
      <c r="H26" s="290">
        <f t="shared" si="3"/>
        <v>9.6329999999999999E-2</v>
      </c>
      <c r="I26" s="290">
        <v>6.3150999999999999E-2</v>
      </c>
      <c r="J26" s="290">
        <v>9.6329999999999999E-2</v>
      </c>
      <c r="K26" s="290">
        <v>6.3150999999999999E-2</v>
      </c>
      <c r="L26" s="290">
        <v>0</v>
      </c>
      <c r="M26" s="290">
        <v>6.3150999999999999E-2</v>
      </c>
      <c r="N26" s="290"/>
      <c r="O26" s="290">
        <v>6.3150999999999999E-2</v>
      </c>
      <c r="P26" s="291"/>
      <c r="Q26" s="238">
        <f t="shared" si="4"/>
        <v>0.156274</v>
      </c>
      <c r="R26" s="238">
        <v>0.25260300000000002</v>
      </c>
      <c r="S26" s="305">
        <f t="shared" si="5"/>
        <v>38.134788047695203</v>
      </c>
      <c r="T26" s="308"/>
    </row>
    <row r="27" spans="1:20" s="5" customFormat="1" ht="47.25" x14ac:dyDescent="0.25">
      <c r="A27" s="149" t="s">
        <v>394</v>
      </c>
      <c r="B27" s="310" t="s">
        <v>406</v>
      </c>
      <c r="C27" s="142" t="s">
        <v>395</v>
      </c>
      <c r="D27" s="238">
        <v>1.1088370000000001</v>
      </c>
      <c r="E27" s="308"/>
      <c r="F27" s="308"/>
      <c r="G27" s="238">
        <f t="shared" si="2"/>
        <v>1.1088359999999999</v>
      </c>
      <c r="H27" s="290">
        <f t="shared" si="3"/>
        <v>0.83020400000000005</v>
      </c>
      <c r="I27" s="238">
        <v>0.27720899999999998</v>
      </c>
      <c r="J27" s="290">
        <v>0.83020400000000005</v>
      </c>
      <c r="K27" s="238">
        <v>0.27720899999999998</v>
      </c>
      <c r="L27" s="238">
        <v>0</v>
      </c>
      <c r="M27" s="238">
        <v>0.27720899999999998</v>
      </c>
      <c r="N27" s="238"/>
      <c r="O27" s="238">
        <v>0.27720899999999998</v>
      </c>
      <c r="P27" s="291"/>
      <c r="Q27" s="238">
        <f t="shared" si="4"/>
        <v>0.27863199999999988</v>
      </c>
      <c r="R27" s="238">
        <v>1.1088370000000001</v>
      </c>
      <c r="S27" s="305">
        <f t="shared" si="5"/>
        <v>74.871667225811578</v>
      </c>
      <c r="T27" s="308"/>
    </row>
    <row r="28" spans="1:20" s="433" customFormat="1" ht="31.5" x14ac:dyDescent="0.25">
      <c r="A28" s="140" t="s">
        <v>242</v>
      </c>
      <c r="B28" s="141" t="s">
        <v>358</v>
      </c>
      <c r="C28" s="294" t="s">
        <v>397</v>
      </c>
      <c r="D28" s="238">
        <f>D29</f>
        <v>0</v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</row>
    <row r="29" spans="1:20" s="5" customFormat="1" ht="21" customHeight="1" x14ac:dyDescent="0.25">
      <c r="A29" s="149" t="s">
        <v>359</v>
      </c>
      <c r="B29" s="310" t="s">
        <v>399</v>
      </c>
      <c r="C29" s="142" t="s">
        <v>395</v>
      </c>
      <c r="D29" s="290">
        <v>0</v>
      </c>
      <c r="E29" s="308"/>
      <c r="F29" s="308"/>
      <c r="G29" s="308">
        <v>0</v>
      </c>
      <c r="H29" s="308"/>
      <c r="I29" s="308">
        <v>0</v>
      </c>
      <c r="J29" s="308"/>
      <c r="K29" s="308">
        <v>0</v>
      </c>
      <c r="L29" s="308"/>
      <c r="M29" s="308">
        <v>0</v>
      </c>
      <c r="N29" s="308"/>
      <c r="O29" s="308">
        <v>0</v>
      </c>
      <c r="P29" s="308"/>
      <c r="Q29" s="308">
        <v>0</v>
      </c>
      <c r="R29" s="308">
        <v>0</v>
      </c>
      <c r="S29" s="308">
        <v>0</v>
      </c>
      <c r="T29" s="308"/>
    </row>
    <row r="30" spans="1:20" x14ac:dyDescent="0.25">
      <c r="A30" s="153"/>
      <c r="B30" s="154"/>
      <c r="C30" s="155"/>
      <c r="D30" s="136"/>
      <c r="E30" s="136"/>
      <c r="F30" s="136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36"/>
      <c r="R30" s="152"/>
      <c r="S30" s="152"/>
      <c r="T30" s="152"/>
    </row>
    <row r="31" spans="1:20" x14ac:dyDescent="0.25">
      <c r="A31" s="153"/>
      <c r="B31" s="156"/>
      <c r="C31" s="15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20.25" x14ac:dyDescent="0.3">
      <c r="A32" s="153"/>
      <c r="B32" s="317" t="s">
        <v>415</v>
      </c>
      <c r="C32" s="318"/>
      <c r="D32" s="318"/>
      <c r="E32" s="318"/>
      <c r="F32" s="318"/>
      <c r="G32" s="318"/>
      <c r="H32" s="318"/>
      <c r="I32" s="318"/>
      <c r="J32" s="307" t="s">
        <v>416</v>
      </c>
      <c r="K32" s="307"/>
      <c r="L32" s="5"/>
      <c r="M32" s="5"/>
      <c r="N32" s="5"/>
      <c r="O32" s="5" t="s">
        <v>318</v>
      </c>
      <c r="P32" s="5"/>
      <c r="Q32" s="5"/>
      <c r="R32" s="5"/>
      <c r="S32" s="5"/>
      <c r="T32" s="5"/>
    </row>
    <row r="33" spans="1:20" x14ac:dyDescent="0.25">
      <c r="A33" s="153"/>
      <c r="B33" s="158"/>
      <c r="C33" s="15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B32:I32"/>
    <mergeCell ref="A12:T12"/>
    <mergeCell ref="A13:T13"/>
    <mergeCell ref="D15:D17"/>
    <mergeCell ref="A4:T4"/>
    <mergeCell ref="A5:T5"/>
    <mergeCell ref="A8:T8"/>
    <mergeCell ref="A10:T10"/>
    <mergeCell ref="A7:X7"/>
    <mergeCell ref="R16:R17"/>
    <mergeCell ref="S16:S17"/>
    <mergeCell ref="E15:E17"/>
    <mergeCell ref="A14:T14"/>
    <mergeCell ref="F15:F17"/>
    <mergeCell ref="Q15:Q17"/>
    <mergeCell ref="I16:J16"/>
    <mergeCell ref="A15:A17"/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landscape" r:id="rId2"/>
  <headerFooter alignWithMargins="0"/>
  <colBreaks count="1" manualBreakCount="1">
    <brk id="10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26"/>
  <sheetViews>
    <sheetView view="pageBreakPreview" topLeftCell="A19" zoomScale="90" zoomScaleSheetLayoutView="90" workbookViewId="0">
      <selection activeCell="A21" sqref="A21:XFD23"/>
    </sheetView>
  </sheetViews>
  <sheetFormatPr defaultRowHeight="15.75" x14ac:dyDescent="0.25"/>
  <cols>
    <col min="1" max="1" width="11.25" style="16" customWidth="1"/>
    <col min="2" max="2" width="35.375" style="16" customWidth="1"/>
    <col min="3" max="3" width="17.375" style="16" customWidth="1"/>
    <col min="4" max="4" width="14" style="16" customWidth="1"/>
    <col min="5" max="5" width="11.875" style="16" customWidth="1"/>
    <col min="6" max="7" width="12.625" style="16" customWidth="1"/>
    <col min="8" max="10" width="11.875" style="16" customWidth="1"/>
    <col min="11" max="12" width="12.5" style="16" customWidth="1"/>
    <col min="13" max="13" width="11.875" style="16" customWidth="1"/>
    <col min="14" max="23" width="8.75" style="16" customWidth="1"/>
    <col min="24" max="24" width="18.75" style="16" customWidth="1"/>
    <col min="25" max="25" width="12.125" style="16" customWidth="1"/>
    <col min="26" max="26" width="10.625" style="16" customWidth="1"/>
    <col min="27" max="27" width="22.75" style="16" customWidth="1"/>
    <col min="28" max="65" width="10.625" style="16" customWidth="1"/>
    <col min="66" max="66" width="12.125" style="16" customWidth="1"/>
    <col min="67" max="67" width="11.5" style="16" customWidth="1"/>
    <col min="68" max="68" width="14.125" style="16" customWidth="1"/>
    <col min="69" max="69" width="15.125" style="16" customWidth="1"/>
    <col min="70" max="70" width="13" style="16" customWidth="1"/>
    <col min="71" max="71" width="11.75" style="16" customWidth="1"/>
    <col min="72" max="72" width="17.5" style="16" customWidth="1"/>
    <col min="73" max="16384" width="9" style="16"/>
  </cols>
  <sheetData>
    <row r="1" spans="1:30" ht="18.75" x14ac:dyDescent="0.25">
      <c r="X1" s="17" t="s">
        <v>48</v>
      </c>
    </row>
    <row r="2" spans="1:30" ht="18.75" x14ac:dyDescent="0.3">
      <c r="X2" s="18" t="s">
        <v>0</v>
      </c>
    </row>
    <row r="3" spans="1:30" ht="18.75" x14ac:dyDescent="0.3">
      <c r="X3" s="13" t="s">
        <v>345</v>
      </c>
    </row>
    <row r="4" spans="1:30" s="19" customFormat="1" ht="18.75" x14ac:dyDescent="0.3">
      <c r="A4" s="333" t="s">
        <v>352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108"/>
      <c r="Z4" s="108"/>
      <c r="AA4" s="108"/>
      <c r="AB4" s="108"/>
      <c r="AC4" s="108"/>
    </row>
    <row r="5" spans="1:30" s="19" customFormat="1" ht="18.75" customHeight="1" x14ac:dyDescent="0.3">
      <c r="A5" s="334" t="s">
        <v>417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109"/>
      <c r="Z5" s="109"/>
      <c r="AA5" s="109"/>
      <c r="AB5" s="109"/>
      <c r="AC5" s="109"/>
      <c r="AD5" s="109"/>
    </row>
    <row r="6" spans="1:30" s="19" customFormat="1" ht="18.75" x14ac:dyDescent="0.3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:30" s="19" customFormat="1" ht="18.75" customHeight="1" x14ac:dyDescent="0.3">
      <c r="A7" s="327" t="s">
        <v>385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109"/>
      <c r="Z7" s="109"/>
      <c r="AA7" s="109"/>
      <c r="AB7" s="109"/>
      <c r="AC7" s="109"/>
    </row>
    <row r="8" spans="1:30" x14ac:dyDescent="0.25">
      <c r="A8" s="335" t="s">
        <v>55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20"/>
      <c r="Z8" s="20"/>
      <c r="AA8" s="20"/>
      <c r="AB8" s="20"/>
      <c r="AC8" s="20"/>
    </row>
    <row r="9" spans="1:30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1:30" ht="18.75" x14ac:dyDescent="0.3">
      <c r="A10" s="336" t="s">
        <v>389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111"/>
      <c r="Z10" s="111"/>
      <c r="AA10" s="111"/>
      <c r="AB10" s="111"/>
      <c r="AC10" s="111"/>
    </row>
    <row r="11" spans="1:30" ht="18.75" x14ac:dyDescent="0.3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AC11" s="18"/>
    </row>
    <row r="12" spans="1:30" ht="18.75" x14ac:dyDescent="0.25">
      <c r="A12" s="341" t="s">
        <v>364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123"/>
      <c r="Z12" s="123"/>
      <c r="AA12" s="123"/>
      <c r="AB12" s="112"/>
      <c r="AC12" s="112"/>
    </row>
    <row r="13" spans="1:30" x14ac:dyDescent="0.25">
      <c r="A13" s="342" t="s">
        <v>144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20"/>
      <c r="Z13" s="20"/>
      <c r="AA13" s="20"/>
      <c r="AB13" s="20"/>
      <c r="AC13" s="20"/>
    </row>
    <row r="14" spans="1:30" x14ac:dyDescent="0.25">
      <c r="A14" s="343"/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</row>
    <row r="15" spans="1:30" ht="30.75" customHeight="1" x14ac:dyDescent="0.25">
      <c r="A15" s="337" t="s">
        <v>51</v>
      </c>
      <c r="B15" s="337" t="s">
        <v>14</v>
      </c>
      <c r="C15" s="321" t="s">
        <v>4</v>
      </c>
      <c r="D15" s="337" t="s">
        <v>383</v>
      </c>
      <c r="E15" s="337"/>
      <c r="F15" s="337"/>
      <c r="G15" s="337"/>
      <c r="H15" s="337"/>
      <c r="I15" s="337"/>
      <c r="J15" s="337"/>
      <c r="K15" s="337"/>
      <c r="L15" s="337"/>
      <c r="M15" s="337"/>
      <c r="N15" s="337" t="s">
        <v>315</v>
      </c>
      <c r="O15" s="337"/>
      <c r="P15" s="337"/>
      <c r="Q15" s="337"/>
      <c r="R15" s="337"/>
      <c r="S15" s="337"/>
      <c r="T15" s="337"/>
      <c r="U15" s="337"/>
      <c r="V15" s="337"/>
      <c r="W15" s="337"/>
      <c r="X15" s="337" t="s">
        <v>5</v>
      </c>
    </row>
    <row r="16" spans="1:30" ht="30.75" customHeight="1" x14ac:dyDescent="0.25">
      <c r="A16" s="337"/>
      <c r="B16" s="337"/>
      <c r="C16" s="322"/>
      <c r="D16" s="337" t="s">
        <v>411</v>
      </c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</row>
    <row r="17" spans="1:24" ht="42.75" customHeight="1" x14ac:dyDescent="0.25">
      <c r="A17" s="337"/>
      <c r="B17" s="337"/>
      <c r="C17" s="322"/>
      <c r="D17" s="337" t="s">
        <v>7</v>
      </c>
      <c r="E17" s="337"/>
      <c r="F17" s="337"/>
      <c r="G17" s="337"/>
      <c r="H17" s="337"/>
      <c r="I17" s="337" t="s">
        <v>8</v>
      </c>
      <c r="J17" s="337"/>
      <c r="K17" s="337"/>
      <c r="L17" s="337"/>
      <c r="M17" s="337"/>
      <c r="N17" s="338" t="s">
        <v>19</v>
      </c>
      <c r="O17" s="338"/>
      <c r="P17" s="338" t="s">
        <v>10</v>
      </c>
      <c r="Q17" s="338"/>
      <c r="R17" s="339" t="s">
        <v>50</v>
      </c>
      <c r="S17" s="339"/>
      <c r="T17" s="338" t="s">
        <v>52</v>
      </c>
      <c r="U17" s="338"/>
      <c r="V17" s="338" t="s">
        <v>11</v>
      </c>
      <c r="W17" s="338"/>
      <c r="X17" s="337"/>
    </row>
    <row r="18" spans="1:24" ht="143.25" customHeight="1" x14ac:dyDescent="0.25">
      <c r="A18" s="337"/>
      <c r="B18" s="337"/>
      <c r="C18" s="322"/>
      <c r="D18" s="331" t="s">
        <v>19</v>
      </c>
      <c r="E18" s="331" t="s">
        <v>10</v>
      </c>
      <c r="F18" s="329" t="s">
        <v>50</v>
      </c>
      <c r="G18" s="331" t="s">
        <v>52</v>
      </c>
      <c r="H18" s="331" t="s">
        <v>11</v>
      </c>
      <c r="I18" s="331" t="s">
        <v>12</v>
      </c>
      <c r="J18" s="331" t="s">
        <v>10</v>
      </c>
      <c r="K18" s="329" t="s">
        <v>50</v>
      </c>
      <c r="L18" s="331" t="s">
        <v>52</v>
      </c>
      <c r="M18" s="331" t="s">
        <v>11</v>
      </c>
      <c r="N18" s="338"/>
      <c r="O18" s="338"/>
      <c r="P18" s="338"/>
      <c r="Q18" s="338"/>
      <c r="R18" s="339"/>
      <c r="S18" s="339"/>
      <c r="T18" s="338"/>
      <c r="U18" s="338"/>
      <c r="V18" s="338"/>
      <c r="W18" s="338"/>
      <c r="X18" s="337"/>
    </row>
    <row r="19" spans="1:24" ht="47.25" x14ac:dyDescent="0.25">
      <c r="A19" s="337"/>
      <c r="B19" s="337"/>
      <c r="C19" s="323"/>
      <c r="D19" s="332"/>
      <c r="E19" s="332"/>
      <c r="F19" s="330"/>
      <c r="G19" s="332"/>
      <c r="H19" s="332"/>
      <c r="I19" s="332"/>
      <c r="J19" s="332"/>
      <c r="K19" s="330"/>
      <c r="L19" s="332"/>
      <c r="M19" s="332"/>
      <c r="N19" s="119" t="s">
        <v>351</v>
      </c>
      <c r="O19" s="99" t="s">
        <v>6</v>
      </c>
      <c r="P19" s="119" t="s">
        <v>351</v>
      </c>
      <c r="Q19" s="99" t="s">
        <v>6</v>
      </c>
      <c r="R19" s="119" t="s">
        <v>351</v>
      </c>
      <c r="S19" s="99" t="s">
        <v>6</v>
      </c>
      <c r="T19" s="119" t="s">
        <v>351</v>
      </c>
      <c r="U19" s="99" t="s">
        <v>6</v>
      </c>
      <c r="V19" s="119" t="s">
        <v>351</v>
      </c>
      <c r="W19" s="99" t="s">
        <v>6</v>
      </c>
      <c r="X19" s="337"/>
    </row>
    <row r="20" spans="1:24" ht="26.25" customHeight="1" x14ac:dyDescent="0.25">
      <c r="A20" s="99">
        <v>1</v>
      </c>
      <c r="B20" s="99">
        <f>A20+1</f>
        <v>2</v>
      </c>
      <c r="C20" s="99">
        <v>3</v>
      </c>
      <c r="D20" s="99">
        <v>4</v>
      </c>
      <c r="E20" s="99">
        <f t="shared" ref="E20:M20" si="0">D20+1</f>
        <v>5</v>
      </c>
      <c r="F20" s="99">
        <f t="shared" si="0"/>
        <v>6</v>
      </c>
      <c r="G20" s="99">
        <f t="shared" si="0"/>
        <v>7</v>
      </c>
      <c r="H20" s="99">
        <f t="shared" si="0"/>
        <v>8</v>
      </c>
      <c r="I20" s="99">
        <f t="shared" si="0"/>
        <v>9</v>
      </c>
      <c r="J20" s="99">
        <f t="shared" si="0"/>
        <v>10</v>
      </c>
      <c r="K20" s="99">
        <f t="shared" si="0"/>
        <v>11</v>
      </c>
      <c r="L20" s="99">
        <f t="shared" si="0"/>
        <v>12</v>
      </c>
      <c r="M20" s="99">
        <f t="shared" si="0"/>
        <v>13</v>
      </c>
      <c r="N20" s="99">
        <f t="shared" ref="N20:X20" si="1">M20+1</f>
        <v>14</v>
      </c>
      <c r="O20" s="99">
        <f t="shared" si="1"/>
        <v>15</v>
      </c>
      <c r="P20" s="99">
        <f t="shared" si="1"/>
        <v>16</v>
      </c>
      <c r="Q20" s="99">
        <f t="shared" si="1"/>
        <v>17</v>
      </c>
      <c r="R20" s="99">
        <f t="shared" si="1"/>
        <v>18</v>
      </c>
      <c r="S20" s="99">
        <f t="shared" si="1"/>
        <v>19</v>
      </c>
      <c r="T20" s="99">
        <f t="shared" si="1"/>
        <v>20</v>
      </c>
      <c r="U20" s="99">
        <f t="shared" si="1"/>
        <v>21</v>
      </c>
      <c r="V20" s="99">
        <f t="shared" si="1"/>
        <v>22</v>
      </c>
      <c r="W20" s="99">
        <f t="shared" si="1"/>
        <v>23</v>
      </c>
      <c r="X20" s="99">
        <f t="shared" si="1"/>
        <v>24</v>
      </c>
    </row>
    <row r="21" spans="1:24" s="168" customFormat="1" ht="34.5" customHeight="1" x14ac:dyDescent="0.25">
      <c r="A21" s="164" t="s">
        <v>353</v>
      </c>
      <c r="B21" s="165" t="s">
        <v>143</v>
      </c>
      <c r="C21" s="166" t="s">
        <v>397</v>
      </c>
      <c r="D21" s="181">
        <f>G21+H21</f>
        <v>0</v>
      </c>
      <c r="E21" s="167"/>
      <c r="F21" s="167"/>
      <c r="G21" s="182">
        <v>0</v>
      </c>
      <c r="H21" s="182">
        <v>0</v>
      </c>
      <c r="I21" s="181">
        <f>L21+M21</f>
        <v>0</v>
      </c>
      <c r="J21" s="167"/>
      <c r="K21" s="167"/>
      <c r="L21" s="181">
        <v>0</v>
      </c>
      <c r="M21" s="182">
        <v>0</v>
      </c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</row>
    <row r="22" spans="1:24" s="173" customFormat="1" ht="87.75" customHeight="1" x14ac:dyDescent="0.25">
      <c r="A22" s="150" t="s">
        <v>394</v>
      </c>
      <c r="B22" s="177" t="s">
        <v>398</v>
      </c>
      <c r="C22" s="183" t="s">
        <v>397</v>
      </c>
      <c r="D22" s="181">
        <f t="shared" ref="D22:D23" si="2">G22+H22</f>
        <v>0</v>
      </c>
      <c r="E22" s="172"/>
      <c r="F22" s="172"/>
      <c r="G22" s="194">
        <v>0</v>
      </c>
      <c r="H22" s="194"/>
      <c r="I22" s="184">
        <v>0</v>
      </c>
      <c r="J22" s="172"/>
      <c r="K22" s="172"/>
      <c r="L22" s="184">
        <v>0</v>
      </c>
      <c r="M22" s="194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</row>
    <row r="23" spans="1:24" s="175" customFormat="1" ht="31.5" customHeight="1" x14ac:dyDescent="0.25">
      <c r="A23" s="176" t="s">
        <v>242</v>
      </c>
      <c r="B23" s="185" t="s">
        <v>355</v>
      </c>
      <c r="C23" s="186" t="s">
        <v>397</v>
      </c>
      <c r="D23" s="181">
        <f t="shared" si="2"/>
        <v>0</v>
      </c>
      <c r="E23" s="174"/>
      <c r="F23" s="174"/>
      <c r="G23" s="187"/>
      <c r="H23" s="187">
        <v>0</v>
      </c>
      <c r="I23" s="187">
        <v>0</v>
      </c>
      <c r="J23" s="174"/>
      <c r="K23" s="174"/>
      <c r="L23" s="187"/>
      <c r="M23" s="187">
        <v>0</v>
      </c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</row>
    <row r="25" spans="1:24" ht="33.75" customHeight="1" x14ac:dyDescent="0.25"/>
    <row r="26" spans="1:24" ht="20.25" x14ac:dyDescent="0.3">
      <c r="B26" s="317" t="s">
        <v>415</v>
      </c>
      <c r="C26" s="318"/>
      <c r="D26" s="318"/>
      <c r="E26" s="318"/>
      <c r="F26" s="318"/>
      <c r="G26" s="318"/>
      <c r="H26" s="318"/>
      <c r="I26" s="318"/>
      <c r="J26" s="307" t="s">
        <v>416</v>
      </c>
      <c r="K26" s="307"/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F18:F19"/>
    <mergeCell ref="G18:G19"/>
    <mergeCell ref="I18:I19"/>
    <mergeCell ref="J18:J19"/>
    <mergeCell ref="B26:I26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K18:K19"/>
    <mergeCell ref="L18:L19"/>
    <mergeCell ref="H18:H19"/>
    <mergeCell ref="A4:X4"/>
    <mergeCell ref="A5:X5"/>
    <mergeCell ref="A7:X7"/>
    <mergeCell ref="A8:X8"/>
    <mergeCell ref="A10:X10"/>
    <mergeCell ref="N15:W16"/>
    <mergeCell ref="N17:O18"/>
    <mergeCell ref="P17:Q18"/>
    <mergeCell ref="R17:S18"/>
    <mergeCell ref="T17:U18"/>
    <mergeCell ref="M18:M19"/>
    <mergeCell ref="D17:H17"/>
    <mergeCell ref="I17:M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V22"/>
  <sheetViews>
    <sheetView view="pageBreakPreview" topLeftCell="A7" zoomScale="60" zoomScaleNormal="100" workbookViewId="0">
      <selection activeCell="A8" sqref="A8:XFD17"/>
    </sheetView>
  </sheetViews>
  <sheetFormatPr defaultRowHeight="15.75" x14ac:dyDescent="0.25"/>
  <cols>
    <col min="1" max="1" width="9" style="16" customWidth="1"/>
    <col min="2" max="2" width="61.25" style="16" customWidth="1"/>
    <col min="3" max="3" width="8.5" style="16" customWidth="1"/>
    <col min="4" max="4" width="9.125" style="16" customWidth="1"/>
    <col min="5" max="5" width="7.5" style="16" hidden="1" customWidth="1"/>
    <col min="6" max="6" width="6.875" style="16" hidden="1" customWidth="1"/>
    <col min="7" max="7" width="7" style="16" hidden="1" customWidth="1"/>
    <col min="8" max="8" width="9.25" style="16" customWidth="1"/>
    <col min="9" max="9" width="9.625" style="16" customWidth="1"/>
    <col min="10" max="10" width="9.5" style="16" customWidth="1"/>
    <col min="11" max="11" width="9.125" style="16" customWidth="1"/>
    <col min="12" max="13" width="9.75" style="16" customWidth="1"/>
    <col min="14" max="14" width="11.25" style="16" customWidth="1"/>
    <col min="15" max="15" width="9.25" style="16" customWidth="1"/>
    <col min="16" max="16" width="9.75" style="16" customWidth="1"/>
    <col min="17" max="17" width="8.5" style="16" customWidth="1"/>
    <col min="18" max="19" width="9.25" style="16" customWidth="1"/>
    <col min="20" max="20" width="8.125" style="16" customWidth="1"/>
    <col min="21" max="21" width="10.875" style="16" customWidth="1"/>
    <col min="22" max="22" width="13.25" style="16" customWidth="1"/>
    <col min="23" max="24" width="10.625" style="16" customWidth="1"/>
    <col min="25" max="25" width="12.125" style="16" customWidth="1"/>
    <col min="26" max="26" width="10.625" style="16" customWidth="1"/>
    <col min="27" max="27" width="22.75" style="16" customWidth="1"/>
    <col min="28" max="65" width="10.625" style="16" customWidth="1"/>
    <col min="66" max="66" width="12.125" style="16" customWidth="1"/>
    <col min="67" max="67" width="11.5" style="16" customWidth="1"/>
    <col min="68" max="68" width="14.125" style="16" customWidth="1"/>
    <col min="69" max="69" width="15.125" style="16" customWidth="1"/>
    <col min="70" max="70" width="13" style="16" customWidth="1"/>
    <col min="71" max="71" width="11.75" style="16" customWidth="1"/>
    <col min="72" max="72" width="17.5" style="16" customWidth="1"/>
    <col min="73" max="16384" width="9" style="16"/>
  </cols>
  <sheetData>
    <row r="1" spans="1:74" ht="49.5" customHeight="1" x14ac:dyDescent="0.25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352" t="s">
        <v>379</v>
      </c>
      <c r="S1" s="352"/>
      <c r="T1" s="352"/>
    </row>
    <row r="2" spans="1:74" s="19" customFormat="1" ht="18.75" x14ac:dyDescent="0.3">
      <c r="A2" s="333" t="s">
        <v>369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108"/>
      <c r="V2" s="108"/>
      <c r="W2" s="108"/>
      <c r="X2" s="108"/>
      <c r="Y2" s="108"/>
    </row>
    <row r="3" spans="1:74" s="19" customFormat="1" ht="18.75" x14ac:dyDescent="0.3">
      <c r="A3" s="334" t="s">
        <v>412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109"/>
      <c r="V3" s="109"/>
      <c r="W3" s="109"/>
      <c r="X3" s="109"/>
      <c r="Y3" s="109"/>
      <c r="Z3" s="109"/>
    </row>
    <row r="4" spans="1:74" ht="92.25" customHeight="1" x14ac:dyDescent="0.25">
      <c r="A4" s="321" t="s">
        <v>51</v>
      </c>
      <c r="B4" s="337" t="s">
        <v>14</v>
      </c>
      <c r="C4" s="337" t="s">
        <v>4</v>
      </c>
      <c r="D4" s="344" t="s">
        <v>375</v>
      </c>
      <c r="E4" s="344" t="s">
        <v>374</v>
      </c>
      <c r="F4" s="362" t="s">
        <v>376</v>
      </c>
      <c r="G4" s="362"/>
      <c r="H4" s="353" t="s">
        <v>402</v>
      </c>
      <c r="I4" s="354"/>
      <c r="J4" s="354"/>
      <c r="K4" s="354"/>
      <c r="L4" s="354"/>
      <c r="M4" s="354"/>
      <c r="N4" s="354"/>
      <c r="O4" s="354"/>
      <c r="P4" s="354"/>
      <c r="Q4" s="355"/>
      <c r="R4" s="276" t="s">
        <v>378</v>
      </c>
      <c r="S4" s="356" t="s">
        <v>370</v>
      </c>
      <c r="T4" s="357"/>
    </row>
    <row r="5" spans="1:74" ht="15.75" customHeight="1" x14ac:dyDescent="0.25">
      <c r="A5" s="322"/>
      <c r="B5" s="337"/>
      <c r="C5" s="337"/>
      <c r="D5" s="345"/>
      <c r="E5" s="345"/>
      <c r="F5" s="347"/>
      <c r="G5" s="347" t="s">
        <v>373</v>
      </c>
      <c r="H5" s="337" t="s">
        <v>9</v>
      </c>
      <c r="I5" s="337"/>
      <c r="J5" s="337" t="s">
        <v>58</v>
      </c>
      <c r="K5" s="337"/>
      <c r="L5" s="337" t="s">
        <v>59</v>
      </c>
      <c r="M5" s="337"/>
      <c r="N5" s="348" t="s">
        <v>60</v>
      </c>
      <c r="O5" s="349"/>
      <c r="P5" s="348" t="s">
        <v>61</v>
      </c>
      <c r="Q5" s="349"/>
      <c r="R5" s="338" t="s">
        <v>371</v>
      </c>
      <c r="S5" s="358"/>
      <c r="T5" s="359"/>
    </row>
    <row r="6" spans="1:74" x14ac:dyDescent="0.25">
      <c r="A6" s="322"/>
      <c r="B6" s="337"/>
      <c r="C6" s="337"/>
      <c r="D6" s="345"/>
      <c r="E6" s="345"/>
      <c r="F6" s="347"/>
      <c r="G6" s="347"/>
      <c r="H6" s="337"/>
      <c r="I6" s="337"/>
      <c r="J6" s="337"/>
      <c r="K6" s="337"/>
      <c r="L6" s="337"/>
      <c r="M6" s="337"/>
      <c r="N6" s="350"/>
      <c r="O6" s="351"/>
      <c r="P6" s="350"/>
      <c r="Q6" s="351"/>
      <c r="R6" s="338"/>
      <c r="S6" s="360"/>
      <c r="T6" s="361"/>
    </row>
    <row r="7" spans="1:74" ht="78.75" customHeight="1" x14ac:dyDescent="0.25">
      <c r="A7" s="323"/>
      <c r="B7" s="337"/>
      <c r="C7" s="337"/>
      <c r="D7" s="346"/>
      <c r="E7" s="346"/>
      <c r="F7" s="347"/>
      <c r="G7" s="347"/>
      <c r="H7" s="256" t="s">
        <v>7</v>
      </c>
      <c r="I7" s="256" t="s">
        <v>372</v>
      </c>
      <c r="J7" s="256" t="s">
        <v>7</v>
      </c>
      <c r="K7" s="256" t="s">
        <v>372</v>
      </c>
      <c r="L7" s="256" t="s">
        <v>7</v>
      </c>
      <c r="M7" s="256" t="s">
        <v>372</v>
      </c>
      <c r="N7" s="259" t="s">
        <v>7</v>
      </c>
      <c r="O7" s="259" t="s">
        <v>372</v>
      </c>
      <c r="P7" s="259" t="s">
        <v>7</v>
      </c>
      <c r="Q7" s="259" t="s">
        <v>372</v>
      </c>
      <c r="R7" s="338"/>
      <c r="S7" s="258" t="s">
        <v>377</v>
      </c>
      <c r="T7" s="256" t="s">
        <v>6</v>
      </c>
    </row>
    <row r="8" spans="1:74" s="262" customFormat="1" ht="16.5" x14ac:dyDescent="0.25">
      <c r="A8" s="161" t="s">
        <v>353</v>
      </c>
      <c r="B8" s="162" t="s">
        <v>143</v>
      </c>
      <c r="C8" s="163" t="s">
        <v>397</v>
      </c>
      <c r="D8" s="260">
        <f>D10</f>
        <v>2.86</v>
      </c>
      <c r="E8" s="162"/>
      <c r="F8" s="162"/>
      <c r="G8" s="162"/>
      <c r="H8" s="260">
        <f>H10</f>
        <v>2.86</v>
      </c>
      <c r="I8" s="260">
        <f t="shared" ref="I8:Q8" si="0">I10</f>
        <v>1.2697959999999999</v>
      </c>
      <c r="J8" s="260">
        <f t="shared" si="0"/>
        <v>0.71499999999999997</v>
      </c>
      <c r="K8" s="260">
        <f t="shared" si="0"/>
        <v>1.2697959999999999</v>
      </c>
      <c r="L8" s="260">
        <f t="shared" si="0"/>
        <v>0.71499999999999997</v>
      </c>
      <c r="M8" s="260">
        <f t="shared" si="0"/>
        <v>0</v>
      </c>
      <c r="N8" s="260">
        <f t="shared" si="0"/>
        <v>0.71499999999999997</v>
      </c>
      <c r="O8" s="260">
        <f t="shared" si="0"/>
        <v>0</v>
      </c>
      <c r="P8" s="260">
        <f t="shared" si="0"/>
        <v>0.71499999999999997</v>
      </c>
      <c r="Q8" s="260">
        <f t="shared" si="0"/>
        <v>0</v>
      </c>
      <c r="R8" s="260">
        <f>H8-I8</f>
        <v>1.590204</v>
      </c>
      <c r="S8" s="260">
        <f>I8-H8</f>
        <v>-1.590204</v>
      </c>
      <c r="T8" s="261">
        <f>(I8/H8)*100</f>
        <v>44.39846153846154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5" customFormat="1" ht="16.5" x14ac:dyDescent="0.25">
      <c r="A9" s="140" t="s">
        <v>356</v>
      </c>
      <c r="B9" s="141" t="s">
        <v>357</v>
      </c>
      <c r="C9" s="142" t="s">
        <v>397</v>
      </c>
      <c r="D9" s="256"/>
      <c r="E9" s="141"/>
      <c r="F9" s="141"/>
      <c r="G9" s="141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5"/>
    </row>
    <row r="10" spans="1:74" s="267" customFormat="1" ht="16.5" x14ac:dyDescent="0.25">
      <c r="A10" s="146" t="s">
        <v>148</v>
      </c>
      <c r="B10" s="147" t="s">
        <v>392</v>
      </c>
      <c r="C10" s="148" t="s">
        <v>397</v>
      </c>
      <c r="D10" s="180">
        <f>D11</f>
        <v>2.86</v>
      </c>
      <c r="E10" s="180">
        <f t="shared" ref="E10:Q10" si="1">E11</f>
        <v>0</v>
      </c>
      <c r="F10" s="180">
        <f t="shared" si="1"/>
        <v>0</v>
      </c>
      <c r="G10" s="180">
        <f t="shared" si="1"/>
        <v>0</v>
      </c>
      <c r="H10" s="180">
        <f>H11</f>
        <v>2.86</v>
      </c>
      <c r="I10" s="180">
        <f t="shared" si="1"/>
        <v>1.2697959999999999</v>
      </c>
      <c r="J10" s="180">
        <f t="shared" si="1"/>
        <v>0.71499999999999997</v>
      </c>
      <c r="K10" s="180">
        <f t="shared" si="1"/>
        <v>1.2697959999999999</v>
      </c>
      <c r="L10" s="180">
        <f t="shared" si="1"/>
        <v>0.71499999999999997</v>
      </c>
      <c r="M10" s="180">
        <f t="shared" si="1"/>
        <v>0</v>
      </c>
      <c r="N10" s="180">
        <f t="shared" si="1"/>
        <v>0.71499999999999997</v>
      </c>
      <c r="O10" s="180">
        <f t="shared" si="1"/>
        <v>0</v>
      </c>
      <c r="P10" s="180">
        <f t="shared" si="1"/>
        <v>0.71499999999999997</v>
      </c>
      <c r="Q10" s="180">
        <f t="shared" si="1"/>
        <v>0</v>
      </c>
      <c r="R10" s="266">
        <f t="shared" ref="R10:R18" si="2">H10-I10</f>
        <v>1.590204</v>
      </c>
      <c r="S10" s="260">
        <f t="shared" ref="S10:S18" si="3">I10-H10</f>
        <v>-1.590204</v>
      </c>
      <c r="T10" s="261">
        <f t="shared" ref="T10:T11" si="4">(I10/H10)*100</f>
        <v>44.39846153846154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s="269" customFormat="1" ht="63" x14ac:dyDescent="0.25">
      <c r="A11" s="189" t="s">
        <v>393</v>
      </c>
      <c r="B11" s="190" t="s">
        <v>396</v>
      </c>
      <c r="C11" s="191" t="s">
        <v>397</v>
      </c>
      <c r="D11" s="188">
        <f>D12</f>
        <v>2.86</v>
      </c>
      <c r="E11" s="190"/>
      <c r="F11" s="190"/>
      <c r="G11" s="190"/>
      <c r="H11" s="188">
        <f>H12</f>
        <v>2.86</v>
      </c>
      <c r="I11" s="188">
        <f>I12</f>
        <v>1.2697959999999999</v>
      </c>
      <c r="J11" s="268">
        <f t="shared" ref="J11:L11" si="5">J12</f>
        <v>0.71499999999999997</v>
      </c>
      <c r="K11" s="268">
        <f t="shared" si="5"/>
        <v>1.2697959999999999</v>
      </c>
      <c r="L11" s="268">
        <f t="shared" si="5"/>
        <v>0.71499999999999997</v>
      </c>
      <c r="M11" s="268">
        <v>0</v>
      </c>
      <c r="N11" s="268">
        <f t="shared" ref="N11:Q13" si="6">N12</f>
        <v>0.71499999999999997</v>
      </c>
      <c r="O11" s="268">
        <f t="shared" si="6"/>
        <v>0</v>
      </c>
      <c r="P11" s="268">
        <f t="shared" si="6"/>
        <v>0.71499999999999997</v>
      </c>
      <c r="Q11" s="268">
        <f t="shared" si="6"/>
        <v>0</v>
      </c>
      <c r="R11" s="268">
        <f t="shared" si="2"/>
        <v>1.590204</v>
      </c>
      <c r="S11" s="260">
        <f t="shared" si="3"/>
        <v>-1.590204</v>
      </c>
      <c r="T11" s="261">
        <f t="shared" si="4"/>
        <v>44.39846153846154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s="269" customFormat="1" ht="47.25" x14ac:dyDescent="0.25">
      <c r="A12" s="169" t="s">
        <v>394</v>
      </c>
      <c r="B12" s="170" t="s">
        <v>398</v>
      </c>
      <c r="C12" s="171" t="s">
        <v>397</v>
      </c>
      <c r="D12" s="188">
        <f>D13+D14+D15+D16</f>
        <v>2.86</v>
      </c>
      <c r="E12" s="170"/>
      <c r="F12" s="170"/>
      <c r="G12" s="170"/>
      <c r="H12" s="188">
        <f>H13+H14+H15+H16</f>
        <v>2.86</v>
      </c>
      <c r="I12" s="268">
        <f>I13+I14+I15+I16</f>
        <v>1.2697959999999999</v>
      </c>
      <c r="J12" s="268">
        <f>J13+J14+J15+J16</f>
        <v>0.71499999999999997</v>
      </c>
      <c r="K12" s="268">
        <f t="shared" ref="K12:R12" si="7">K13+K14+K15+K16</f>
        <v>1.2697959999999999</v>
      </c>
      <c r="L12" s="268">
        <f t="shared" si="7"/>
        <v>0.71499999999999997</v>
      </c>
      <c r="M12" s="268">
        <f t="shared" si="7"/>
        <v>0</v>
      </c>
      <c r="N12" s="268">
        <f t="shared" si="7"/>
        <v>0.71499999999999997</v>
      </c>
      <c r="O12" s="268">
        <f t="shared" si="7"/>
        <v>0</v>
      </c>
      <c r="P12" s="268">
        <f t="shared" si="7"/>
        <v>0.71499999999999997</v>
      </c>
      <c r="Q12" s="268">
        <f t="shared" si="7"/>
        <v>0</v>
      </c>
      <c r="R12" s="268">
        <f t="shared" si="7"/>
        <v>1.590204</v>
      </c>
      <c r="S12" s="260">
        <f t="shared" si="3"/>
        <v>-1.590204</v>
      </c>
      <c r="T12" s="261">
        <f>(I12/H12)*100</f>
        <v>44.39846153846154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s="5" customFormat="1" ht="31.5" x14ac:dyDescent="0.25">
      <c r="A13" s="140" t="s">
        <v>394</v>
      </c>
      <c r="B13" s="302" t="s">
        <v>403</v>
      </c>
      <c r="C13" s="294" t="s">
        <v>395</v>
      </c>
      <c r="D13" s="238">
        <f>H13</f>
        <v>0.52939199999999997</v>
      </c>
      <c r="E13" s="238">
        <f t="shared" ref="E13:G16" si="8">E14</f>
        <v>0</v>
      </c>
      <c r="F13" s="238">
        <f t="shared" si="8"/>
        <v>0</v>
      </c>
      <c r="G13" s="238">
        <f t="shared" si="8"/>
        <v>0</v>
      </c>
      <c r="H13" s="238">
        <f>J13+L13+N13+P13</f>
        <v>0.52939199999999997</v>
      </c>
      <c r="I13" s="238">
        <f>K13+M13+O13+Q13</f>
        <v>0.34326200000000001</v>
      </c>
      <c r="J13" s="238">
        <v>0.13234799999999999</v>
      </c>
      <c r="K13" s="238">
        <v>0.34326200000000001</v>
      </c>
      <c r="L13" s="238">
        <v>0.13234799999999999</v>
      </c>
      <c r="M13" s="274">
        <v>0</v>
      </c>
      <c r="N13" s="274">
        <v>0.13234799999999999</v>
      </c>
      <c r="O13" s="274">
        <f t="shared" si="6"/>
        <v>0</v>
      </c>
      <c r="P13" s="274">
        <v>0.13234799999999999</v>
      </c>
      <c r="Q13" s="274">
        <f t="shared" si="6"/>
        <v>0</v>
      </c>
      <c r="R13" s="274">
        <f t="shared" si="2"/>
        <v>0.18612999999999996</v>
      </c>
      <c r="S13" s="274">
        <f>I13-H13</f>
        <v>-0.18612999999999996</v>
      </c>
      <c r="T13" s="275">
        <f>(I13/H13)*100</f>
        <v>64.840798500921821</v>
      </c>
    </row>
    <row r="14" spans="1:74" ht="47.25" x14ac:dyDescent="0.25">
      <c r="A14" s="149" t="s">
        <v>394</v>
      </c>
      <c r="B14" s="302" t="s">
        <v>404</v>
      </c>
      <c r="C14" s="142" t="s">
        <v>395</v>
      </c>
      <c r="D14" s="238">
        <f>H14</f>
        <v>0.96916800000000003</v>
      </c>
      <c r="E14" s="238">
        <f t="shared" si="8"/>
        <v>0</v>
      </c>
      <c r="F14" s="238">
        <f t="shared" si="8"/>
        <v>0</v>
      </c>
      <c r="G14" s="238">
        <f t="shared" si="8"/>
        <v>0</v>
      </c>
      <c r="H14" s="238">
        <f>J14+L14+N14+P14</f>
        <v>0.96916800000000003</v>
      </c>
      <c r="I14" s="238">
        <f t="shared" ref="I14:I16" si="9">K14+M14+O14+Q14</f>
        <v>0</v>
      </c>
      <c r="J14" s="271">
        <v>0.24229200000000001</v>
      </c>
      <c r="K14" s="271">
        <v>0</v>
      </c>
      <c r="L14" s="271">
        <v>0.24229200000000001</v>
      </c>
      <c r="M14" s="271">
        <v>0</v>
      </c>
      <c r="N14" s="270">
        <v>0.24229200000000001</v>
      </c>
      <c r="O14" s="271">
        <v>0</v>
      </c>
      <c r="P14" s="271">
        <v>0.24229200000000001</v>
      </c>
      <c r="Q14" s="271">
        <v>0</v>
      </c>
      <c r="R14" s="271">
        <f>H14-I14</f>
        <v>0.96916800000000003</v>
      </c>
      <c r="S14" s="260">
        <f t="shared" si="3"/>
        <v>-0.96916800000000003</v>
      </c>
      <c r="T14" s="261">
        <f>(I14/H14)*100</f>
        <v>0</v>
      </c>
    </row>
    <row r="15" spans="1:74" ht="31.5" x14ac:dyDescent="0.25">
      <c r="A15" s="149" t="s">
        <v>394</v>
      </c>
      <c r="B15" s="302" t="s">
        <v>405</v>
      </c>
      <c r="C15" s="142" t="s">
        <v>395</v>
      </c>
      <c r="D15" s="238">
        <f t="shared" ref="D15:D16" si="10">H15</f>
        <v>0.252604</v>
      </c>
      <c r="E15" s="238">
        <f t="shared" si="8"/>
        <v>0</v>
      </c>
      <c r="F15" s="238">
        <f t="shared" si="8"/>
        <v>0</v>
      </c>
      <c r="G15" s="238">
        <f t="shared" si="8"/>
        <v>0</v>
      </c>
      <c r="H15" s="238">
        <f t="shared" ref="H15:H16" si="11">J15+L15+N15+P15</f>
        <v>0.252604</v>
      </c>
      <c r="I15" s="238">
        <f t="shared" si="9"/>
        <v>9.6329999999999999E-2</v>
      </c>
      <c r="J15" s="295">
        <v>6.3150999999999999E-2</v>
      </c>
      <c r="K15" s="271">
        <v>9.6329999999999999E-2</v>
      </c>
      <c r="L15" s="295">
        <v>6.3150999999999999E-2</v>
      </c>
      <c r="M15" s="271">
        <v>0</v>
      </c>
      <c r="N15" s="296">
        <v>6.3150999999999999E-2</v>
      </c>
      <c r="O15" s="271">
        <v>0</v>
      </c>
      <c r="P15" s="295">
        <v>6.3150999999999999E-2</v>
      </c>
      <c r="Q15" s="271">
        <v>0</v>
      </c>
      <c r="R15" s="271">
        <f t="shared" ref="R15:R16" si="12">H15-I15</f>
        <v>0.156274</v>
      </c>
      <c r="S15" s="260">
        <f t="shared" ref="S15:S16" si="13">I15-H15</f>
        <v>-0.156274</v>
      </c>
      <c r="T15" s="261">
        <f t="shared" ref="T15:T16" si="14">(I15/H15)*100</f>
        <v>38.134788047695203</v>
      </c>
    </row>
    <row r="16" spans="1:74" ht="31.5" x14ac:dyDescent="0.25">
      <c r="A16" s="149" t="s">
        <v>394</v>
      </c>
      <c r="B16" s="302" t="s">
        <v>406</v>
      </c>
      <c r="C16" s="142" t="s">
        <v>395</v>
      </c>
      <c r="D16" s="238">
        <f t="shared" si="10"/>
        <v>1.1088359999999999</v>
      </c>
      <c r="E16" s="238">
        <f t="shared" si="8"/>
        <v>0</v>
      </c>
      <c r="F16" s="238">
        <f t="shared" si="8"/>
        <v>0</v>
      </c>
      <c r="G16" s="238">
        <f t="shared" si="8"/>
        <v>0</v>
      </c>
      <c r="H16" s="238">
        <f t="shared" si="11"/>
        <v>1.1088359999999999</v>
      </c>
      <c r="I16" s="238">
        <f t="shared" si="9"/>
        <v>0.83020400000000005</v>
      </c>
      <c r="J16" s="271">
        <v>0.27720899999999998</v>
      </c>
      <c r="K16" s="271">
        <v>0.83020400000000005</v>
      </c>
      <c r="L16" s="271">
        <v>0.27720899999999998</v>
      </c>
      <c r="M16" s="271">
        <v>0</v>
      </c>
      <c r="N16" s="270">
        <v>0.27720899999999998</v>
      </c>
      <c r="O16" s="271">
        <v>0</v>
      </c>
      <c r="P16" s="271">
        <v>0.27720899999999998</v>
      </c>
      <c r="Q16" s="271">
        <v>0</v>
      </c>
      <c r="R16" s="271">
        <f t="shared" si="12"/>
        <v>0.27863199999999988</v>
      </c>
      <c r="S16" s="260">
        <f t="shared" si="13"/>
        <v>-0.27863199999999988</v>
      </c>
      <c r="T16" s="261">
        <f t="shared" si="14"/>
        <v>74.871667225811578</v>
      </c>
    </row>
    <row r="17" spans="1:74" s="265" customFormat="1" ht="16.5" x14ac:dyDescent="0.25">
      <c r="A17" s="143" t="s">
        <v>242</v>
      </c>
      <c r="B17" s="144" t="s">
        <v>358</v>
      </c>
      <c r="C17" s="145" t="s">
        <v>397</v>
      </c>
      <c r="D17" s="179">
        <f>D18</f>
        <v>0</v>
      </c>
      <c r="E17" s="144"/>
      <c r="F17" s="144"/>
      <c r="G17" s="144"/>
      <c r="H17" s="264">
        <f>H18</f>
        <v>0</v>
      </c>
      <c r="I17" s="264">
        <f t="shared" ref="I17" si="15">K17+M17+O17+Q17</f>
        <v>0</v>
      </c>
      <c r="J17" s="264">
        <f t="shared" ref="J17:Q17" si="16">J18</f>
        <v>0</v>
      </c>
      <c r="K17" s="264">
        <f t="shared" si="16"/>
        <v>0</v>
      </c>
      <c r="L17" s="264">
        <f t="shared" si="16"/>
        <v>0</v>
      </c>
      <c r="M17" s="264">
        <f t="shared" si="16"/>
        <v>0</v>
      </c>
      <c r="N17" s="264">
        <f t="shared" si="16"/>
        <v>0</v>
      </c>
      <c r="O17" s="264">
        <f t="shared" si="16"/>
        <v>0</v>
      </c>
      <c r="P17" s="264">
        <f t="shared" si="16"/>
        <v>0</v>
      </c>
      <c r="Q17" s="264">
        <f t="shared" si="16"/>
        <v>0</v>
      </c>
      <c r="R17" s="264">
        <f t="shared" si="2"/>
        <v>0</v>
      </c>
      <c r="S17" s="260">
        <f t="shared" si="3"/>
        <v>0</v>
      </c>
      <c r="T17" s="261">
        <v>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6.5" x14ac:dyDescent="0.25">
      <c r="A18" s="149" t="s">
        <v>359</v>
      </c>
      <c r="B18" s="285" t="s">
        <v>399</v>
      </c>
      <c r="C18" s="142" t="s">
        <v>395</v>
      </c>
      <c r="D18" s="160">
        <v>0</v>
      </c>
      <c r="E18" s="151"/>
      <c r="F18" s="151"/>
      <c r="G18" s="151"/>
      <c r="H18" s="273">
        <v>0</v>
      </c>
      <c r="I18" s="271">
        <f>K18+M18+O18+Q18</f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278">
        <v>0</v>
      </c>
      <c r="P18" s="272">
        <v>0</v>
      </c>
      <c r="Q18" s="272">
        <v>0</v>
      </c>
      <c r="R18" s="271">
        <f t="shared" si="2"/>
        <v>0</v>
      </c>
      <c r="S18" s="260">
        <f t="shared" si="3"/>
        <v>0</v>
      </c>
      <c r="T18" s="261">
        <v>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22" spans="1:74" ht="20.25" x14ac:dyDescent="0.3">
      <c r="B22" s="317" t="s">
        <v>415</v>
      </c>
      <c r="C22" s="318"/>
      <c r="D22" s="318"/>
      <c r="E22" s="318"/>
      <c r="F22" s="318"/>
      <c r="G22" s="318"/>
      <c r="H22" s="318"/>
      <c r="I22" s="318"/>
      <c r="J22" s="307" t="s">
        <v>416</v>
      </c>
      <c r="K22" s="307"/>
    </row>
  </sheetData>
  <mergeCells count="20">
    <mergeCell ref="L5:M6"/>
    <mergeCell ref="N5:O6"/>
    <mergeCell ref="B22:I22"/>
    <mergeCell ref="R1:T1"/>
    <mergeCell ref="P5:Q6"/>
    <mergeCell ref="R5:R7"/>
    <mergeCell ref="A2:T2"/>
    <mergeCell ref="A3:T3"/>
    <mergeCell ref="A4:A7"/>
    <mergeCell ref="B4:B7"/>
    <mergeCell ref="H4:Q4"/>
    <mergeCell ref="S4:T6"/>
    <mergeCell ref="H5:I6"/>
    <mergeCell ref="F4:G4"/>
    <mergeCell ref="C4:C7"/>
    <mergeCell ref="D4:D7"/>
    <mergeCell ref="E4:E7"/>
    <mergeCell ref="F5:F7"/>
    <mergeCell ref="G5:G7"/>
    <mergeCell ref="J5:K6"/>
  </mergeCells>
  <pageMargins left="0.7" right="0.7" top="0.75" bottom="0.75" header="0.3" footer="0.3"/>
  <pageSetup paperSize="9" scale="52" orientation="landscape" verticalDpi="0" r:id="rId1"/>
  <colBreaks count="1" manualBreakCount="1">
    <brk id="22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7"/>
  <sheetViews>
    <sheetView view="pageBreakPreview" topLeftCell="A18" zoomScale="85" zoomScaleNormal="60" zoomScaleSheetLayoutView="85" workbookViewId="0">
      <selection activeCell="A21" sqref="A21:XFD31"/>
    </sheetView>
  </sheetViews>
  <sheetFormatPr defaultRowHeight="15.75" x14ac:dyDescent="0.25"/>
  <cols>
    <col min="1" max="1" width="8.875" style="16" customWidth="1"/>
    <col min="2" max="2" width="39.125" style="16" customWidth="1"/>
    <col min="3" max="3" width="9.75" style="16" customWidth="1"/>
    <col min="4" max="4" width="7" style="16" hidden="1" customWidth="1"/>
    <col min="5" max="5" width="8" style="16" hidden="1" customWidth="1"/>
    <col min="6" max="6" width="7.375" style="16" customWidth="1"/>
    <col min="7" max="8" width="4.375" style="16" hidden="1" customWidth="1"/>
    <col min="9" max="9" width="5.875" style="16" customWidth="1"/>
    <col min="10" max="11" width="12" style="16" bestFit="1" customWidth="1"/>
    <col min="12" max="12" width="6.625" style="16" hidden="1" customWidth="1"/>
    <col min="13" max="13" width="7.875" style="16" customWidth="1"/>
    <col min="14" max="15" width="6" style="16" hidden="1" customWidth="1"/>
    <col min="16" max="18" width="12" style="16" bestFit="1" customWidth="1"/>
    <col min="19" max="19" width="6.625" style="16" hidden="1" customWidth="1"/>
    <col min="20" max="20" width="8" style="16" customWidth="1"/>
    <col min="21" max="22" width="6" style="16" hidden="1" customWidth="1"/>
    <col min="23" max="23" width="10.375" style="16" customWidth="1"/>
    <col min="24" max="24" width="9.625" style="16" customWidth="1"/>
    <col min="25" max="25" width="8.875" style="16" customWidth="1"/>
    <col min="26" max="26" width="6.625" style="16" hidden="1" customWidth="1"/>
    <col min="27" max="27" width="7.5" style="16" customWidth="1"/>
    <col min="28" max="29" width="6.25" style="16" hidden="1" customWidth="1"/>
    <col min="30" max="30" width="7.875" style="16" customWidth="1"/>
    <col min="31" max="31" width="6.25" style="16" customWidth="1"/>
    <col min="32" max="32" width="6" style="16" customWidth="1"/>
    <col min="33" max="33" width="0.25" style="16" hidden="1" customWidth="1"/>
    <col min="34" max="34" width="7.75" style="16" customWidth="1"/>
    <col min="35" max="36" width="6.25" style="16" hidden="1" customWidth="1"/>
    <col min="37" max="37" width="7.625" style="16" customWidth="1"/>
    <col min="38" max="39" width="6.25" style="16" customWidth="1"/>
    <col min="40" max="40" width="6.5" style="16" hidden="1" customWidth="1"/>
    <col min="41" max="41" width="9.125" style="16" customWidth="1"/>
    <col min="42" max="43" width="6.25" style="16" hidden="1" customWidth="1"/>
    <col min="44" max="46" width="6.25" style="16" customWidth="1"/>
    <col min="47" max="47" width="6.75" style="16" hidden="1" customWidth="1"/>
    <col min="48" max="48" width="12" style="16" bestFit="1" customWidth="1"/>
    <col min="49" max="50" width="6" style="16" hidden="1" customWidth="1"/>
    <col min="51" max="53" width="12" style="16" bestFit="1" customWidth="1"/>
    <col min="54" max="54" width="6.375" style="16" hidden="1" customWidth="1"/>
    <col min="55" max="55" width="6.25" style="16" customWidth="1"/>
    <col min="56" max="57" width="6" style="16" hidden="1" customWidth="1"/>
    <col min="58" max="60" width="6" style="16" bestFit="1" customWidth="1"/>
    <col min="61" max="61" width="6.25" style="16" hidden="1" customWidth="1"/>
    <col min="62" max="62" width="6.25" style="16" customWidth="1"/>
    <col min="63" max="64" width="6" style="16" hidden="1" customWidth="1"/>
    <col min="65" max="67" width="6" style="16" bestFit="1" customWidth="1"/>
    <col min="68" max="68" width="5.375" style="16" hidden="1" customWidth="1"/>
    <col min="69" max="69" width="6.25" style="16" customWidth="1"/>
    <col min="70" max="71" width="6" style="16" hidden="1" customWidth="1"/>
    <col min="72" max="73" width="6" style="16" bestFit="1" customWidth="1"/>
    <col min="74" max="74" width="6.75" style="16" bestFit="1" customWidth="1"/>
    <col min="75" max="75" width="11" style="16" hidden="1" customWidth="1"/>
    <col min="76" max="76" width="2.75" style="16" hidden="1" customWidth="1"/>
    <col min="77" max="77" width="11.25" style="16" customWidth="1"/>
    <col min="78" max="78" width="4.875" style="16" customWidth="1"/>
    <col min="79" max="79" width="16.5" style="16" customWidth="1"/>
    <col min="80" max="80" width="16.625" style="16" customWidth="1"/>
    <col min="81" max="16384" width="9" style="16"/>
  </cols>
  <sheetData>
    <row r="1" spans="1:80" ht="18.75" x14ac:dyDescent="0.25">
      <c r="AJ1" s="85"/>
      <c r="AM1" s="17"/>
      <c r="CA1" s="17" t="s">
        <v>49</v>
      </c>
    </row>
    <row r="2" spans="1:80" ht="18.75" x14ac:dyDescent="0.3">
      <c r="AJ2" s="85"/>
      <c r="AM2" s="18"/>
      <c r="CA2" s="18" t="s">
        <v>0</v>
      </c>
    </row>
    <row r="3" spans="1:80" ht="18.75" x14ac:dyDescent="0.3">
      <c r="AJ3" s="85"/>
      <c r="AM3" s="18"/>
      <c r="CA3" s="13" t="s">
        <v>345</v>
      </c>
    </row>
    <row r="4" spans="1:80" s="19" customFormat="1" ht="18.75" x14ac:dyDescent="0.3">
      <c r="A4" s="367" t="s">
        <v>339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</row>
    <row r="5" spans="1:80" s="19" customFormat="1" ht="18.75" customHeight="1" x14ac:dyDescent="0.3">
      <c r="A5" s="327" t="s">
        <v>417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</row>
    <row r="6" spans="1:80" s="19" customFormat="1" ht="18.75" x14ac:dyDescent="0.3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</row>
    <row r="7" spans="1:80" s="19" customFormat="1" ht="18.75" customHeight="1" x14ac:dyDescent="0.3">
      <c r="A7" s="327" t="s">
        <v>386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</row>
    <row r="8" spans="1:80" x14ac:dyDescent="0.25">
      <c r="A8" s="342" t="s">
        <v>57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</row>
    <row r="9" spans="1:80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</row>
    <row r="10" spans="1:80" ht="18.75" x14ac:dyDescent="0.3">
      <c r="A10" s="336" t="s">
        <v>389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</row>
    <row r="11" spans="1:80" ht="18.75" x14ac:dyDescent="0.3">
      <c r="AA11" s="18"/>
    </row>
    <row r="12" spans="1:80" ht="18.75" x14ac:dyDescent="0.25">
      <c r="A12" s="341" t="s">
        <v>363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</row>
    <row r="13" spans="1:80" x14ac:dyDescent="0.25">
      <c r="A13" s="342" t="s">
        <v>56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</row>
    <row r="14" spans="1:80" x14ac:dyDescent="0.25"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</row>
    <row r="15" spans="1:80" ht="31.5" customHeight="1" x14ac:dyDescent="0.25">
      <c r="A15" s="368" t="s">
        <v>51</v>
      </c>
      <c r="B15" s="371" t="s">
        <v>17</v>
      </c>
      <c r="C15" s="371" t="s">
        <v>4</v>
      </c>
      <c r="D15" s="368" t="s">
        <v>348</v>
      </c>
      <c r="E15" s="372" t="s">
        <v>390</v>
      </c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4"/>
      <c r="BW15" s="348" t="s">
        <v>316</v>
      </c>
      <c r="BX15" s="379"/>
      <c r="BY15" s="379"/>
      <c r="BZ15" s="349"/>
      <c r="CA15" s="371" t="s">
        <v>5</v>
      </c>
    </row>
    <row r="16" spans="1:80" ht="49.5" customHeight="1" x14ac:dyDescent="0.25">
      <c r="A16" s="369"/>
      <c r="B16" s="371"/>
      <c r="C16" s="371"/>
      <c r="D16" s="369"/>
      <c r="E16" s="372" t="s">
        <v>7</v>
      </c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4"/>
      <c r="AN16" s="372" t="s">
        <v>8</v>
      </c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  <c r="BK16" s="373"/>
      <c r="BL16" s="373"/>
      <c r="BM16" s="373"/>
      <c r="BN16" s="373"/>
      <c r="BO16" s="373"/>
      <c r="BP16" s="373"/>
      <c r="BQ16" s="373"/>
      <c r="BR16" s="373"/>
      <c r="BS16" s="373"/>
      <c r="BT16" s="373"/>
      <c r="BU16" s="373"/>
      <c r="BV16" s="373"/>
      <c r="BW16" s="380"/>
      <c r="BX16" s="381"/>
      <c r="BY16" s="381"/>
      <c r="BZ16" s="382"/>
      <c r="CA16" s="371"/>
      <c r="CB16" s="124"/>
    </row>
    <row r="17" spans="1:80" ht="51.75" customHeight="1" x14ac:dyDescent="0.25">
      <c r="A17" s="369"/>
      <c r="B17" s="371"/>
      <c r="C17" s="371"/>
      <c r="D17" s="369"/>
      <c r="E17" s="376" t="s">
        <v>9</v>
      </c>
      <c r="F17" s="377"/>
      <c r="G17" s="377"/>
      <c r="H17" s="377"/>
      <c r="I17" s="377"/>
      <c r="J17" s="377"/>
      <c r="K17" s="378"/>
      <c r="L17" s="376" t="s">
        <v>58</v>
      </c>
      <c r="M17" s="377"/>
      <c r="N17" s="377"/>
      <c r="O17" s="377"/>
      <c r="P17" s="377"/>
      <c r="Q17" s="377"/>
      <c r="R17" s="378"/>
      <c r="S17" s="371" t="s">
        <v>59</v>
      </c>
      <c r="T17" s="371"/>
      <c r="U17" s="371"/>
      <c r="V17" s="371"/>
      <c r="W17" s="371"/>
      <c r="X17" s="371"/>
      <c r="Y17" s="371"/>
      <c r="Z17" s="371" t="s">
        <v>62</v>
      </c>
      <c r="AA17" s="371"/>
      <c r="AB17" s="371"/>
      <c r="AC17" s="371"/>
      <c r="AD17" s="371"/>
      <c r="AE17" s="371"/>
      <c r="AF17" s="371"/>
      <c r="AG17" s="375" t="s">
        <v>61</v>
      </c>
      <c r="AH17" s="375"/>
      <c r="AI17" s="375"/>
      <c r="AJ17" s="375"/>
      <c r="AK17" s="375"/>
      <c r="AL17" s="375"/>
      <c r="AM17" s="375"/>
      <c r="AN17" s="371" t="s">
        <v>9</v>
      </c>
      <c r="AO17" s="371"/>
      <c r="AP17" s="371"/>
      <c r="AQ17" s="371"/>
      <c r="AR17" s="371"/>
      <c r="AS17" s="371"/>
      <c r="AT17" s="371"/>
      <c r="AU17" s="376" t="s">
        <v>58</v>
      </c>
      <c r="AV17" s="377"/>
      <c r="AW17" s="377"/>
      <c r="AX17" s="377"/>
      <c r="AY17" s="377"/>
      <c r="AZ17" s="377"/>
      <c r="BA17" s="378"/>
      <c r="BB17" s="376" t="s">
        <v>59</v>
      </c>
      <c r="BC17" s="377"/>
      <c r="BD17" s="377"/>
      <c r="BE17" s="377"/>
      <c r="BF17" s="377"/>
      <c r="BG17" s="377"/>
      <c r="BH17" s="378"/>
      <c r="BI17" s="376" t="s">
        <v>62</v>
      </c>
      <c r="BJ17" s="377"/>
      <c r="BK17" s="377"/>
      <c r="BL17" s="377"/>
      <c r="BM17" s="377"/>
      <c r="BN17" s="377"/>
      <c r="BO17" s="378"/>
      <c r="BP17" s="372" t="s">
        <v>61</v>
      </c>
      <c r="BQ17" s="373"/>
      <c r="BR17" s="373"/>
      <c r="BS17" s="373"/>
      <c r="BT17" s="373"/>
      <c r="BU17" s="373"/>
      <c r="BV17" s="373"/>
      <c r="BW17" s="350"/>
      <c r="BX17" s="383"/>
      <c r="BY17" s="383"/>
      <c r="BZ17" s="351"/>
      <c r="CA17" s="371"/>
      <c r="CB17" s="124"/>
    </row>
    <row r="18" spans="1:80" ht="51.75" customHeight="1" x14ac:dyDescent="0.25">
      <c r="A18" s="369"/>
      <c r="B18" s="371"/>
      <c r="C18" s="371"/>
      <c r="D18" s="369"/>
      <c r="E18" s="125" t="s">
        <v>16</v>
      </c>
      <c r="F18" s="375" t="s">
        <v>15</v>
      </c>
      <c r="G18" s="375"/>
      <c r="H18" s="375"/>
      <c r="I18" s="375"/>
      <c r="J18" s="375"/>
      <c r="K18" s="375"/>
      <c r="L18" s="125" t="s">
        <v>16</v>
      </c>
      <c r="M18" s="375" t="s">
        <v>15</v>
      </c>
      <c r="N18" s="375"/>
      <c r="O18" s="375"/>
      <c r="P18" s="375"/>
      <c r="Q18" s="375"/>
      <c r="R18" s="375"/>
      <c r="S18" s="125" t="s">
        <v>16</v>
      </c>
      <c r="T18" s="375" t="s">
        <v>15</v>
      </c>
      <c r="U18" s="375"/>
      <c r="V18" s="375"/>
      <c r="W18" s="375"/>
      <c r="X18" s="375"/>
      <c r="Y18" s="375"/>
      <c r="Z18" s="125" t="s">
        <v>16</v>
      </c>
      <c r="AA18" s="375" t="s">
        <v>15</v>
      </c>
      <c r="AB18" s="375"/>
      <c r="AC18" s="375"/>
      <c r="AD18" s="375"/>
      <c r="AE18" s="375"/>
      <c r="AF18" s="375"/>
      <c r="AG18" s="125" t="s">
        <v>16</v>
      </c>
      <c r="AH18" s="375" t="s">
        <v>15</v>
      </c>
      <c r="AI18" s="375"/>
      <c r="AJ18" s="375"/>
      <c r="AK18" s="375"/>
      <c r="AL18" s="375"/>
      <c r="AM18" s="375"/>
      <c r="AN18" s="125" t="s">
        <v>16</v>
      </c>
      <c r="AO18" s="375" t="s">
        <v>15</v>
      </c>
      <c r="AP18" s="375"/>
      <c r="AQ18" s="375"/>
      <c r="AR18" s="375"/>
      <c r="AS18" s="375"/>
      <c r="AT18" s="375"/>
      <c r="AU18" s="125" t="s">
        <v>16</v>
      </c>
      <c r="AV18" s="375" t="s">
        <v>15</v>
      </c>
      <c r="AW18" s="375"/>
      <c r="AX18" s="375"/>
      <c r="AY18" s="375"/>
      <c r="AZ18" s="375"/>
      <c r="BA18" s="375"/>
      <c r="BB18" s="125" t="s">
        <v>16</v>
      </c>
      <c r="BC18" s="375" t="s">
        <v>15</v>
      </c>
      <c r="BD18" s="375"/>
      <c r="BE18" s="375"/>
      <c r="BF18" s="375"/>
      <c r="BG18" s="375"/>
      <c r="BH18" s="375"/>
      <c r="BI18" s="125" t="s">
        <v>16</v>
      </c>
      <c r="BJ18" s="375" t="s">
        <v>15</v>
      </c>
      <c r="BK18" s="375"/>
      <c r="BL18" s="375"/>
      <c r="BM18" s="375"/>
      <c r="BN18" s="375"/>
      <c r="BO18" s="375"/>
      <c r="BP18" s="125" t="s">
        <v>16</v>
      </c>
      <c r="BQ18" s="375" t="s">
        <v>15</v>
      </c>
      <c r="BR18" s="375"/>
      <c r="BS18" s="375"/>
      <c r="BT18" s="375"/>
      <c r="BU18" s="375"/>
      <c r="BV18" s="375"/>
      <c r="BW18" s="337" t="s">
        <v>16</v>
      </c>
      <c r="BX18" s="337"/>
      <c r="BY18" s="337" t="s">
        <v>15</v>
      </c>
      <c r="BZ18" s="337"/>
      <c r="CA18" s="371"/>
      <c r="CB18" s="124"/>
    </row>
    <row r="19" spans="1:80" ht="75" customHeight="1" x14ac:dyDescent="0.25">
      <c r="A19" s="370"/>
      <c r="B19" s="371"/>
      <c r="C19" s="371"/>
      <c r="D19" s="370"/>
      <c r="E19" s="120" t="s">
        <v>347</v>
      </c>
      <c r="F19" s="120" t="s">
        <v>384</v>
      </c>
      <c r="G19" s="84" t="s">
        <v>2</v>
      </c>
      <c r="H19" s="84" t="s">
        <v>3</v>
      </c>
      <c r="I19" s="84" t="s">
        <v>46</v>
      </c>
      <c r="J19" s="84" t="s">
        <v>1</v>
      </c>
      <c r="K19" s="84" t="s">
        <v>360</v>
      </c>
      <c r="L19" s="120" t="s">
        <v>347</v>
      </c>
      <c r="M19" s="257" t="s">
        <v>384</v>
      </c>
      <c r="N19" s="84" t="s">
        <v>2</v>
      </c>
      <c r="O19" s="84" t="s">
        <v>3</v>
      </c>
      <c r="P19" s="84" t="s">
        <v>46</v>
      </c>
      <c r="Q19" s="84" t="s">
        <v>1</v>
      </c>
      <c r="R19" s="84" t="s">
        <v>360</v>
      </c>
      <c r="S19" s="120" t="s">
        <v>347</v>
      </c>
      <c r="T19" s="257" t="s">
        <v>384</v>
      </c>
      <c r="U19" s="84" t="s">
        <v>2</v>
      </c>
      <c r="V19" s="84" t="s">
        <v>3</v>
      </c>
      <c r="W19" s="84" t="s">
        <v>46</v>
      </c>
      <c r="X19" s="84" t="s">
        <v>1</v>
      </c>
      <c r="Y19" s="84" t="s">
        <v>360</v>
      </c>
      <c r="Z19" s="120" t="s">
        <v>347</v>
      </c>
      <c r="AA19" s="257" t="s">
        <v>384</v>
      </c>
      <c r="AB19" s="84" t="s">
        <v>2</v>
      </c>
      <c r="AC19" s="84" t="s">
        <v>3</v>
      </c>
      <c r="AD19" s="84" t="s">
        <v>46</v>
      </c>
      <c r="AE19" s="84" t="s">
        <v>1</v>
      </c>
      <c r="AF19" s="84" t="s">
        <v>360</v>
      </c>
      <c r="AG19" s="120" t="s">
        <v>347</v>
      </c>
      <c r="AH19" s="257" t="s">
        <v>384</v>
      </c>
      <c r="AI19" s="84" t="s">
        <v>2</v>
      </c>
      <c r="AJ19" s="84" t="s">
        <v>3</v>
      </c>
      <c r="AK19" s="84" t="s">
        <v>46</v>
      </c>
      <c r="AL19" s="84" t="s">
        <v>1</v>
      </c>
      <c r="AM19" s="84" t="s">
        <v>360</v>
      </c>
      <c r="AN19" s="120" t="s">
        <v>347</v>
      </c>
      <c r="AO19" s="257" t="s">
        <v>384</v>
      </c>
      <c r="AP19" s="84" t="s">
        <v>2</v>
      </c>
      <c r="AQ19" s="84" t="s">
        <v>3</v>
      </c>
      <c r="AR19" s="84" t="s">
        <v>46</v>
      </c>
      <c r="AS19" s="84" t="s">
        <v>1</v>
      </c>
      <c r="AT19" s="84" t="s">
        <v>360</v>
      </c>
      <c r="AU19" s="120" t="s">
        <v>347</v>
      </c>
      <c r="AV19" s="257" t="s">
        <v>384</v>
      </c>
      <c r="AW19" s="84" t="s">
        <v>2</v>
      </c>
      <c r="AX19" s="84" t="s">
        <v>3</v>
      </c>
      <c r="AY19" s="84" t="s">
        <v>46</v>
      </c>
      <c r="AZ19" s="84" t="s">
        <v>1</v>
      </c>
      <c r="BA19" s="84" t="s">
        <v>360</v>
      </c>
      <c r="BB19" s="120" t="s">
        <v>347</v>
      </c>
      <c r="BC19" s="257" t="s">
        <v>384</v>
      </c>
      <c r="BD19" s="84" t="s">
        <v>2</v>
      </c>
      <c r="BE19" s="84" t="s">
        <v>3</v>
      </c>
      <c r="BF19" s="84" t="s">
        <v>46</v>
      </c>
      <c r="BG19" s="84" t="s">
        <v>1</v>
      </c>
      <c r="BH19" s="84" t="s">
        <v>360</v>
      </c>
      <c r="BI19" s="120" t="s">
        <v>347</v>
      </c>
      <c r="BJ19" s="257" t="s">
        <v>384</v>
      </c>
      <c r="BK19" s="84" t="s">
        <v>2</v>
      </c>
      <c r="BL19" s="84" t="s">
        <v>3</v>
      </c>
      <c r="BM19" s="84" t="s">
        <v>46</v>
      </c>
      <c r="BN19" s="84" t="s">
        <v>1</v>
      </c>
      <c r="BO19" s="84" t="s">
        <v>360</v>
      </c>
      <c r="BP19" s="120" t="s">
        <v>347</v>
      </c>
      <c r="BQ19" s="257" t="s">
        <v>384</v>
      </c>
      <c r="BR19" s="84" t="s">
        <v>2</v>
      </c>
      <c r="BS19" s="84" t="s">
        <v>3</v>
      </c>
      <c r="BT19" s="84" t="s">
        <v>46</v>
      </c>
      <c r="BU19" s="84" t="s">
        <v>1</v>
      </c>
      <c r="BV19" s="84" t="s">
        <v>360</v>
      </c>
      <c r="BW19" s="121" t="s">
        <v>349</v>
      </c>
      <c r="BX19" s="102" t="s">
        <v>6</v>
      </c>
      <c r="BY19" s="121" t="s">
        <v>377</v>
      </c>
      <c r="BZ19" s="102" t="s">
        <v>6</v>
      </c>
      <c r="CA19" s="371"/>
      <c r="CB19" s="124"/>
    </row>
    <row r="20" spans="1:80" x14ac:dyDescent="0.25">
      <c r="A20" s="116">
        <v>1</v>
      </c>
      <c r="B20" s="116">
        <v>2</v>
      </c>
      <c r="C20" s="116">
        <v>3</v>
      </c>
      <c r="D20" s="116">
        <v>4</v>
      </c>
      <c r="E20" s="126" t="s">
        <v>63</v>
      </c>
      <c r="F20" s="116" t="s">
        <v>64</v>
      </c>
      <c r="G20" s="116" t="s">
        <v>65</v>
      </c>
      <c r="H20" s="116" t="s">
        <v>66</v>
      </c>
      <c r="I20" s="116" t="s">
        <v>67</v>
      </c>
      <c r="J20" s="116" t="s">
        <v>68</v>
      </c>
      <c r="K20" s="116" t="s">
        <v>69</v>
      </c>
      <c r="L20" s="116" t="s">
        <v>70</v>
      </c>
      <c r="M20" s="116" t="s">
        <v>71</v>
      </c>
      <c r="N20" s="116" t="s">
        <v>72</v>
      </c>
      <c r="O20" s="116" t="s">
        <v>73</v>
      </c>
      <c r="P20" s="116" t="s">
        <v>74</v>
      </c>
      <c r="Q20" s="116" t="s">
        <v>75</v>
      </c>
      <c r="R20" s="116" t="s">
        <v>76</v>
      </c>
      <c r="S20" s="116" t="s">
        <v>77</v>
      </c>
      <c r="T20" s="116" t="s">
        <v>78</v>
      </c>
      <c r="U20" s="116" t="s">
        <v>79</v>
      </c>
      <c r="V20" s="116" t="s">
        <v>80</v>
      </c>
      <c r="W20" s="116" t="s">
        <v>81</v>
      </c>
      <c r="X20" s="116" t="s">
        <v>82</v>
      </c>
      <c r="Y20" s="116" t="s">
        <v>83</v>
      </c>
      <c r="Z20" s="116" t="s">
        <v>84</v>
      </c>
      <c r="AA20" s="116" t="s">
        <v>85</v>
      </c>
      <c r="AB20" s="116" t="s">
        <v>86</v>
      </c>
      <c r="AC20" s="116" t="s">
        <v>87</v>
      </c>
      <c r="AD20" s="116" t="s">
        <v>88</v>
      </c>
      <c r="AE20" s="116" t="s">
        <v>89</v>
      </c>
      <c r="AF20" s="116" t="s">
        <v>90</v>
      </c>
      <c r="AG20" s="116" t="s">
        <v>91</v>
      </c>
      <c r="AH20" s="116" t="s">
        <v>92</v>
      </c>
      <c r="AI20" s="116" t="s">
        <v>93</v>
      </c>
      <c r="AJ20" s="116" t="s">
        <v>94</v>
      </c>
      <c r="AK20" s="116" t="s">
        <v>95</v>
      </c>
      <c r="AL20" s="116" t="s">
        <v>96</v>
      </c>
      <c r="AM20" s="116" t="s">
        <v>97</v>
      </c>
      <c r="AN20" s="116" t="s">
        <v>98</v>
      </c>
      <c r="AO20" s="116" t="s">
        <v>99</v>
      </c>
      <c r="AP20" s="116" t="s">
        <v>100</v>
      </c>
      <c r="AQ20" s="116" t="s">
        <v>101</v>
      </c>
      <c r="AR20" s="116" t="s">
        <v>102</v>
      </c>
      <c r="AS20" s="116" t="s">
        <v>103</v>
      </c>
      <c r="AT20" s="116" t="s">
        <v>104</v>
      </c>
      <c r="AU20" s="116" t="s">
        <v>105</v>
      </c>
      <c r="AV20" s="116" t="s">
        <v>106</v>
      </c>
      <c r="AW20" s="116" t="s">
        <v>107</v>
      </c>
      <c r="AX20" s="127" t="s">
        <v>108</v>
      </c>
      <c r="AY20" s="116" t="s">
        <v>109</v>
      </c>
      <c r="AZ20" s="116" t="s">
        <v>110</v>
      </c>
      <c r="BA20" s="116" t="s">
        <v>111</v>
      </c>
      <c r="BB20" s="116" t="s">
        <v>112</v>
      </c>
      <c r="BC20" s="116" t="s">
        <v>113</v>
      </c>
      <c r="BD20" s="116" t="s">
        <v>114</v>
      </c>
      <c r="BE20" s="116" t="s">
        <v>115</v>
      </c>
      <c r="BF20" s="116" t="s">
        <v>116</v>
      </c>
      <c r="BG20" s="116" t="s">
        <v>117</v>
      </c>
      <c r="BH20" s="116" t="s">
        <v>118</v>
      </c>
      <c r="BI20" s="116" t="s">
        <v>119</v>
      </c>
      <c r="BJ20" s="116" t="s">
        <v>120</v>
      </c>
      <c r="BK20" s="116" t="s">
        <v>121</v>
      </c>
      <c r="BL20" s="116" t="s">
        <v>122</v>
      </c>
      <c r="BM20" s="116" t="s">
        <v>123</v>
      </c>
      <c r="BN20" s="116" t="s">
        <v>124</v>
      </c>
      <c r="BO20" s="116" t="s">
        <v>125</v>
      </c>
      <c r="BP20" s="116" t="s">
        <v>126</v>
      </c>
      <c r="BQ20" s="116" t="s">
        <v>127</v>
      </c>
      <c r="BR20" s="116" t="s">
        <v>128</v>
      </c>
      <c r="BS20" s="116" t="s">
        <v>129</v>
      </c>
      <c r="BT20" s="116" t="s">
        <v>130</v>
      </c>
      <c r="BU20" s="116" t="s">
        <v>131</v>
      </c>
      <c r="BV20" s="116" t="s">
        <v>132</v>
      </c>
      <c r="BW20" s="116">
        <v>7</v>
      </c>
      <c r="BX20" s="116">
        <f>BW20+1</f>
        <v>8</v>
      </c>
      <c r="BY20" s="116">
        <f>BX20+1</f>
        <v>9</v>
      </c>
      <c r="BZ20" s="116">
        <f>BY20+1</f>
        <v>10</v>
      </c>
      <c r="CA20" s="116">
        <f>BZ20+1</f>
        <v>11</v>
      </c>
      <c r="CB20" s="19"/>
    </row>
    <row r="21" spans="1:80" ht="25.5" customHeight="1" x14ac:dyDescent="0.25">
      <c r="A21" s="364" t="s">
        <v>143</v>
      </c>
      <c r="B21" s="365"/>
      <c r="C21" s="366"/>
      <c r="D21" s="206"/>
      <c r="E21" s="207"/>
      <c r="F21" s="178">
        <f>F24</f>
        <v>2.86</v>
      </c>
      <c r="G21" s="178"/>
      <c r="H21" s="178"/>
      <c r="I21" s="178">
        <f>I27+I28+I29+I30</f>
        <v>0.65</v>
      </c>
      <c r="J21" s="178">
        <f>J27+J28+J29+J30</f>
        <v>0</v>
      </c>
      <c r="K21" s="178">
        <f>K27+K28+K29+K30</f>
        <v>0</v>
      </c>
      <c r="L21" s="178">
        <f t="shared" ref="L21:BV21" si="0">L27+L28+L29+L30</f>
        <v>0</v>
      </c>
      <c r="M21" s="178">
        <f t="shared" si="0"/>
        <v>0.71499999999999997</v>
      </c>
      <c r="N21" s="178">
        <f t="shared" si="0"/>
        <v>0</v>
      </c>
      <c r="O21" s="178">
        <f t="shared" si="0"/>
        <v>0</v>
      </c>
      <c r="P21" s="178">
        <f t="shared" si="0"/>
        <v>0.16250000000000001</v>
      </c>
      <c r="Q21" s="178">
        <f t="shared" si="0"/>
        <v>0</v>
      </c>
      <c r="R21" s="178">
        <f t="shared" si="0"/>
        <v>0</v>
      </c>
      <c r="S21" s="178">
        <f t="shared" si="0"/>
        <v>0</v>
      </c>
      <c r="T21" s="178">
        <f t="shared" si="0"/>
        <v>0.71499999999999997</v>
      </c>
      <c r="U21" s="178">
        <f t="shared" si="0"/>
        <v>0</v>
      </c>
      <c r="V21" s="178">
        <f t="shared" si="0"/>
        <v>0</v>
      </c>
      <c r="W21" s="178">
        <f t="shared" si="0"/>
        <v>0.16250000000000001</v>
      </c>
      <c r="X21" s="178">
        <f t="shared" si="0"/>
        <v>0</v>
      </c>
      <c r="Y21" s="178">
        <f t="shared" si="0"/>
        <v>0</v>
      </c>
      <c r="Z21" s="178">
        <f t="shared" si="0"/>
        <v>0</v>
      </c>
      <c r="AA21" s="178">
        <f t="shared" si="0"/>
        <v>0.71499999999999997</v>
      </c>
      <c r="AB21" s="178">
        <f t="shared" si="0"/>
        <v>0</v>
      </c>
      <c r="AC21" s="178">
        <f t="shared" si="0"/>
        <v>0</v>
      </c>
      <c r="AD21" s="178">
        <f t="shared" si="0"/>
        <v>0.16250000000000001</v>
      </c>
      <c r="AE21" s="178">
        <f t="shared" si="0"/>
        <v>0</v>
      </c>
      <c r="AF21" s="178">
        <f t="shared" si="0"/>
        <v>0</v>
      </c>
      <c r="AG21" s="178">
        <f t="shared" si="0"/>
        <v>0</v>
      </c>
      <c r="AH21" s="178">
        <f t="shared" si="0"/>
        <v>0.71499999999999997</v>
      </c>
      <c r="AI21" s="178">
        <f t="shared" si="0"/>
        <v>0</v>
      </c>
      <c r="AJ21" s="178">
        <f t="shared" si="0"/>
        <v>0</v>
      </c>
      <c r="AK21" s="178">
        <f t="shared" si="0"/>
        <v>0.16250000000000001</v>
      </c>
      <c r="AL21" s="178">
        <f t="shared" si="0"/>
        <v>0</v>
      </c>
      <c r="AM21" s="178">
        <f t="shared" si="0"/>
        <v>0</v>
      </c>
      <c r="AN21" s="178">
        <f t="shared" si="0"/>
        <v>0</v>
      </c>
      <c r="AO21" s="178">
        <f t="shared" si="0"/>
        <v>1.26978993</v>
      </c>
      <c r="AP21" s="178">
        <f t="shared" si="0"/>
        <v>0</v>
      </c>
      <c r="AQ21" s="178">
        <f t="shared" si="0"/>
        <v>0</v>
      </c>
      <c r="AR21" s="178">
        <f t="shared" si="0"/>
        <v>0</v>
      </c>
      <c r="AS21" s="178">
        <f t="shared" si="0"/>
        <v>0</v>
      </c>
      <c r="AT21" s="178">
        <f t="shared" si="0"/>
        <v>0</v>
      </c>
      <c r="AU21" s="178">
        <f t="shared" si="0"/>
        <v>0</v>
      </c>
      <c r="AV21" s="178">
        <f>AV27+AV28+AV29+AV30</f>
        <v>1.7093787999999999</v>
      </c>
      <c r="AW21" s="178">
        <f t="shared" si="0"/>
        <v>0</v>
      </c>
      <c r="AX21" s="178">
        <f t="shared" si="0"/>
        <v>0</v>
      </c>
      <c r="AY21" s="178">
        <f t="shared" si="0"/>
        <v>0</v>
      </c>
      <c r="AZ21" s="178">
        <f t="shared" si="0"/>
        <v>0</v>
      </c>
      <c r="BA21" s="178">
        <f t="shared" si="0"/>
        <v>0</v>
      </c>
      <c r="BB21" s="178">
        <f t="shared" si="0"/>
        <v>0</v>
      </c>
      <c r="BC21" s="178">
        <f t="shared" si="0"/>
        <v>0</v>
      </c>
      <c r="BD21" s="178">
        <f t="shared" si="0"/>
        <v>0</v>
      </c>
      <c r="BE21" s="178">
        <f t="shared" si="0"/>
        <v>0</v>
      </c>
      <c r="BF21" s="178">
        <f t="shared" si="0"/>
        <v>0</v>
      </c>
      <c r="BG21" s="178">
        <f t="shared" si="0"/>
        <v>0</v>
      </c>
      <c r="BH21" s="178">
        <f t="shared" si="0"/>
        <v>0</v>
      </c>
      <c r="BI21" s="178">
        <f t="shared" si="0"/>
        <v>0</v>
      </c>
      <c r="BJ21" s="178">
        <f t="shared" si="0"/>
        <v>0</v>
      </c>
      <c r="BK21" s="178">
        <f t="shared" si="0"/>
        <v>0</v>
      </c>
      <c r="BL21" s="178">
        <f t="shared" si="0"/>
        <v>0</v>
      </c>
      <c r="BM21" s="178">
        <f t="shared" si="0"/>
        <v>0</v>
      </c>
      <c r="BN21" s="178">
        <f t="shared" si="0"/>
        <v>0</v>
      </c>
      <c r="BO21" s="178">
        <f t="shared" si="0"/>
        <v>0</v>
      </c>
      <c r="BP21" s="178">
        <f t="shared" si="0"/>
        <v>0</v>
      </c>
      <c r="BQ21" s="178">
        <f t="shared" si="0"/>
        <v>0</v>
      </c>
      <c r="BR21" s="178">
        <f t="shared" si="0"/>
        <v>0</v>
      </c>
      <c r="BS21" s="178">
        <f t="shared" si="0"/>
        <v>0</v>
      </c>
      <c r="BT21" s="178">
        <f t="shared" si="0"/>
        <v>0</v>
      </c>
      <c r="BU21" s="178">
        <f t="shared" si="0"/>
        <v>0</v>
      </c>
      <c r="BV21" s="178">
        <f t="shared" si="0"/>
        <v>0</v>
      </c>
      <c r="BW21" s="206"/>
      <c r="BX21" s="206"/>
      <c r="BY21" s="232">
        <f>AO21-F21</f>
        <v>-1.5902100699999999</v>
      </c>
      <c r="BZ21" s="206"/>
      <c r="CA21" s="206"/>
      <c r="CB21" s="19"/>
    </row>
    <row r="22" spans="1:80" ht="22.5" customHeight="1" x14ac:dyDescent="0.25">
      <c r="A22" s="143" t="s">
        <v>354</v>
      </c>
      <c r="B22" s="144" t="s">
        <v>355</v>
      </c>
      <c r="C22" s="145" t="s">
        <v>397</v>
      </c>
      <c r="D22" s="212"/>
      <c r="E22" s="213"/>
      <c r="F22" s="179">
        <f>F31</f>
        <v>0</v>
      </c>
      <c r="G22" s="179"/>
      <c r="H22" s="179"/>
      <c r="I22" s="200"/>
      <c r="J22" s="200"/>
      <c r="K22" s="203"/>
      <c r="L22" s="179">
        <f t="shared" ref="L22:AJ22" si="1">L31</f>
        <v>0</v>
      </c>
      <c r="M22" s="179">
        <f t="shared" si="1"/>
        <v>0</v>
      </c>
      <c r="N22" s="179">
        <f t="shared" si="1"/>
        <v>0</v>
      </c>
      <c r="O22" s="179">
        <f t="shared" si="1"/>
        <v>0</v>
      </c>
      <c r="P22" s="201"/>
      <c r="Q22" s="200"/>
      <c r="R22" s="203"/>
      <c r="S22" s="179">
        <f t="shared" si="1"/>
        <v>0</v>
      </c>
      <c r="T22" s="179">
        <f t="shared" si="1"/>
        <v>0</v>
      </c>
      <c r="U22" s="179">
        <f t="shared" si="1"/>
        <v>0</v>
      </c>
      <c r="V22" s="179">
        <f t="shared" si="1"/>
        <v>0</v>
      </c>
      <c r="W22" s="200"/>
      <c r="X22" s="200"/>
      <c r="Y22" s="203"/>
      <c r="Z22" s="179">
        <f t="shared" si="1"/>
        <v>0</v>
      </c>
      <c r="AA22" s="179">
        <f t="shared" si="1"/>
        <v>0</v>
      </c>
      <c r="AB22" s="179">
        <f t="shared" si="1"/>
        <v>0</v>
      </c>
      <c r="AC22" s="179">
        <f t="shared" si="1"/>
        <v>0</v>
      </c>
      <c r="AD22" s="200"/>
      <c r="AE22" s="200"/>
      <c r="AF22" s="203"/>
      <c r="AG22" s="179">
        <f t="shared" si="1"/>
        <v>0</v>
      </c>
      <c r="AH22" s="179">
        <f t="shared" si="1"/>
        <v>0</v>
      </c>
      <c r="AI22" s="179">
        <f t="shared" si="1"/>
        <v>0</v>
      </c>
      <c r="AJ22" s="179">
        <f t="shared" si="1"/>
        <v>0</v>
      </c>
      <c r="AK22" s="201"/>
      <c r="AL22" s="201"/>
      <c r="AM22" s="203"/>
      <c r="AN22" s="212"/>
      <c r="AO22" s="179">
        <f t="shared" ref="AO22:AO31" si="2">AV22+BC22+BJ22+BQ22</f>
        <v>0.83020106000000005</v>
      </c>
      <c r="AP22" s="212"/>
      <c r="AQ22" s="212"/>
      <c r="AR22" s="280"/>
      <c r="AS22" s="215"/>
      <c r="AT22" s="212"/>
      <c r="AU22" s="212"/>
      <c r="AV22" s="179">
        <f t="shared" ref="AV22" si="3">AV31</f>
        <v>0.83020106000000005</v>
      </c>
      <c r="AW22" s="212"/>
      <c r="AX22" s="216"/>
      <c r="AY22" s="280"/>
      <c r="AZ22" s="215"/>
      <c r="BA22" s="212"/>
      <c r="BB22" s="212"/>
      <c r="BC22" s="230">
        <v>0</v>
      </c>
      <c r="BD22" s="212"/>
      <c r="BE22" s="212"/>
      <c r="BF22" s="212"/>
      <c r="BG22" s="230"/>
      <c r="BH22" s="230"/>
      <c r="BI22" s="212"/>
      <c r="BJ22" s="230"/>
      <c r="BK22" s="212"/>
      <c r="BL22" s="212"/>
      <c r="BM22" s="212"/>
      <c r="BN22" s="230"/>
      <c r="BO22" s="230"/>
      <c r="BP22" s="212"/>
      <c r="BQ22" s="230">
        <v>0</v>
      </c>
      <c r="BR22" s="212"/>
      <c r="BS22" s="212"/>
      <c r="BT22" s="212"/>
      <c r="BU22" s="212"/>
      <c r="BV22" s="288"/>
      <c r="BW22" s="212"/>
      <c r="BX22" s="212"/>
      <c r="BY22" s="232">
        <f t="shared" ref="BY22" si="4">AO22-F22</f>
        <v>0.83020106000000005</v>
      </c>
      <c r="BZ22" s="212"/>
      <c r="CA22" s="212"/>
      <c r="CB22" s="19"/>
    </row>
    <row r="23" spans="1:80" x14ac:dyDescent="0.25">
      <c r="A23" s="140" t="s">
        <v>356</v>
      </c>
      <c r="B23" s="141" t="s">
        <v>357</v>
      </c>
      <c r="C23" s="142" t="s">
        <v>397</v>
      </c>
      <c r="D23" s="138"/>
      <c r="E23" s="126"/>
      <c r="F23" s="137"/>
      <c r="G23" s="138"/>
      <c r="H23" s="138"/>
      <c r="I23" s="198"/>
      <c r="J23" s="198"/>
      <c r="K23" s="204"/>
      <c r="L23" s="138"/>
      <c r="M23" s="138"/>
      <c r="N23" s="138"/>
      <c r="O23" s="138"/>
      <c r="P23" s="202"/>
      <c r="Q23" s="198"/>
      <c r="R23" s="204"/>
      <c r="S23" s="138"/>
      <c r="T23" s="138"/>
      <c r="U23" s="138"/>
      <c r="V23" s="138"/>
      <c r="W23" s="198"/>
      <c r="X23" s="198"/>
      <c r="Y23" s="204"/>
      <c r="Z23" s="138"/>
      <c r="AA23" s="138"/>
      <c r="AB23" s="138"/>
      <c r="AC23" s="138"/>
      <c r="AD23" s="198"/>
      <c r="AE23" s="198"/>
      <c r="AF23" s="204"/>
      <c r="AG23" s="138"/>
      <c r="AH23" s="138"/>
      <c r="AI23" s="138"/>
      <c r="AJ23" s="138"/>
      <c r="AK23" s="202"/>
      <c r="AL23" s="202"/>
      <c r="AM23" s="204"/>
      <c r="AN23" s="138"/>
      <c r="AO23" s="238"/>
      <c r="AP23" s="138"/>
      <c r="AQ23" s="138"/>
      <c r="AR23" s="279"/>
      <c r="AS23" s="138"/>
      <c r="AT23" s="138"/>
      <c r="AU23" s="138"/>
      <c r="AV23" s="137"/>
      <c r="AW23" s="138"/>
      <c r="AX23" s="127"/>
      <c r="AY23" s="279"/>
      <c r="AZ23" s="138"/>
      <c r="BA23" s="138"/>
      <c r="BB23" s="138"/>
      <c r="BC23" s="138"/>
      <c r="BD23" s="138"/>
      <c r="BE23" s="138"/>
      <c r="BF23" s="138"/>
      <c r="BG23" s="231"/>
      <c r="BH23" s="231"/>
      <c r="BI23" s="138"/>
      <c r="BJ23" s="138"/>
      <c r="BK23" s="138"/>
      <c r="BL23" s="138"/>
      <c r="BM23" s="138"/>
      <c r="BN23" s="231"/>
      <c r="BO23" s="231"/>
      <c r="BP23" s="138"/>
      <c r="BQ23" s="138"/>
      <c r="BR23" s="138"/>
      <c r="BS23" s="138"/>
      <c r="BT23" s="138"/>
      <c r="BU23" s="138"/>
      <c r="BV23" s="204"/>
      <c r="BW23" s="138"/>
      <c r="BX23" s="138"/>
      <c r="BY23" s="231"/>
      <c r="BZ23" s="138"/>
      <c r="CA23" s="138"/>
      <c r="CB23" s="19"/>
    </row>
    <row r="24" spans="1:80" ht="31.5" x14ac:dyDescent="0.25">
      <c r="A24" s="189" t="s">
        <v>148</v>
      </c>
      <c r="B24" s="190" t="s">
        <v>392</v>
      </c>
      <c r="C24" s="191" t="s">
        <v>397</v>
      </c>
      <c r="D24" s="208"/>
      <c r="E24" s="209"/>
      <c r="F24" s="188">
        <f>F25</f>
        <v>2.86</v>
      </c>
      <c r="G24" s="188">
        <f t="shared" ref="G24:I26" si="5">G25</f>
        <v>0</v>
      </c>
      <c r="H24" s="188">
        <f t="shared" si="5"/>
        <v>0</v>
      </c>
      <c r="I24" s="188">
        <f t="shared" si="5"/>
        <v>0</v>
      </c>
      <c r="J24" s="199">
        <f>J25</f>
        <v>0</v>
      </c>
      <c r="K24" s="205"/>
      <c r="L24" s="208"/>
      <c r="M24" s="188">
        <f>M25</f>
        <v>0.71499999999999997</v>
      </c>
      <c r="N24" s="208"/>
      <c r="O24" s="208"/>
      <c r="P24" s="210"/>
      <c r="Q24" s="199">
        <f>Q25</f>
        <v>0</v>
      </c>
      <c r="R24" s="208"/>
      <c r="S24" s="208"/>
      <c r="T24" s="188">
        <f>T25</f>
        <v>0.71499999999999997</v>
      </c>
      <c r="U24" s="208"/>
      <c r="V24" s="208"/>
      <c r="W24" s="208"/>
      <c r="X24" s="199">
        <f>X25</f>
        <v>0</v>
      </c>
      <c r="Y24" s="208"/>
      <c r="Z24" s="208"/>
      <c r="AA24" s="188">
        <f>AA25</f>
        <v>0.71499999999999997</v>
      </c>
      <c r="AB24" s="208"/>
      <c r="AC24" s="208"/>
      <c r="AD24" s="211"/>
      <c r="AE24" s="199">
        <f>AE25</f>
        <v>0</v>
      </c>
      <c r="AF24" s="208"/>
      <c r="AG24" s="208"/>
      <c r="AH24" s="188">
        <f>AH25</f>
        <v>0.71499999999999997</v>
      </c>
      <c r="AI24" s="208"/>
      <c r="AJ24" s="208"/>
      <c r="AK24" s="208"/>
      <c r="AL24" s="208"/>
      <c r="AM24" s="208"/>
      <c r="AN24" s="208"/>
      <c r="AO24" s="188">
        <f>AV24+BC24+BJ24+BQ24</f>
        <v>1.26978993</v>
      </c>
      <c r="AP24" s="208"/>
      <c r="AQ24" s="208"/>
      <c r="AR24" s="210"/>
      <c r="AS24" s="228">
        <v>0</v>
      </c>
      <c r="AT24" s="228"/>
      <c r="AU24" s="228"/>
      <c r="AV24" s="188">
        <f t="shared" ref="AV24:AV25" si="6">AV25</f>
        <v>1.26978993</v>
      </c>
      <c r="AW24" s="228"/>
      <c r="AX24" s="229"/>
      <c r="AY24" s="233"/>
      <c r="AZ24" s="228">
        <v>0</v>
      </c>
      <c r="BA24" s="208"/>
      <c r="BB24" s="208"/>
      <c r="BC24" s="228">
        <v>0</v>
      </c>
      <c r="BD24" s="208"/>
      <c r="BE24" s="208"/>
      <c r="BF24" s="208"/>
      <c r="BG24" s="228"/>
      <c r="BH24" s="208"/>
      <c r="BI24" s="208"/>
      <c r="BJ24" s="233">
        <f t="shared" ref="BJ24:BJ25" si="7">BJ25</f>
        <v>0</v>
      </c>
      <c r="BK24" s="208"/>
      <c r="BL24" s="208"/>
      <c r="BM24" s="208"/>
      <c r="BN24" s="228"/>
      <c r="BO24" s="208"/>
      <c r="BP24" s="208"/>
      <c r="BQ24" s="233">
        <f t="shared" ref="BQ24" si="8">BQ25</f>
        <v>0</v>
      </c>
      <c r="BR24" s="208"/>
      <c r="BS24" s="208"/>
      <c r="BT24" s="208"/>
      <c r="BU24" s="208"/>
      <c r="BV24" s="287"/>
      <c r="BW24" s="208"/>
      <c r="BX24" s="208"/>
      <c r="BY24" s="232">
        <f>AO24-F24</f>
        <v>-1.5902100699999999</v>
      </c>
      <c r="BZ24" s="208"/>
      <c r="CA24" s="208"/>
      <c r="CB24" s="19"/>
    </row>
    <row r="25" spans="1:80" ht="94.5" x14ac:dyDescent="0.25">
      <c r="A25" s="169" t="s">
        <v>393</v>
      </c>
      <c r="B25" s="170" t="s">
        <v>396</v>
      </c>
      <c r="C25" s="171" t="s">
        <v>397</v>
      </c>
      <c r="D25" s="208"/>
      <c r="E25" s="209"/>
      <c r="F25" s="188">
        <f>F26</f>
        <v>2.86</v>
      </c>
      <c r="G25" s="188">
        <f t="shared" si="5"/>
        <v>0</v>
      </c>
      <c r="H25" s="188">
        <f t="shared" si="5"/>
        <v>0</v>
      </c>
      <c r="I25" s="188">
        <f t="shared" si="5"/>
        <v>0</v>
      </c>
      <c r="J25" s="199">
        <f>J26</f>
        <v>0</v>
      </c>
      <c r="K25" s="205"/>
      <c r="L25" s="208"/>
      <c r="M25" s="188">
        <f>M26</f>
        <v>0.71499999999999997</v>
      </c>
      <c r="N25" s="208"/>
      <c r="O25" s="208"/>
      <c r="P25" s="210"/>
      <c r="Q25" s="199">
        <f>Q26</f>
        <v>0</v>
      </c>
      <c r="R25" s="208"/>
      <c r="S25" s="208"/>
      <c r="T25" s="188">
        <f>T26</f>
        <v>0.71499999999999997</v>
      </c>
      <c r="U25" s="208"/>
      <c r="V25" s="208"/>
      <c r="W25" s="208"/>
      <c r="X25" s="199">
        <f>X26</f>
        <v>0</v>
      </c>
      <c r="Y25" s="208"/>
      <c r="Z25" s="208"/>
      <c r="AA25" s="188">
        <f>AA26</f>
        <v>0.71499999999999997</v>
      </c>
      <c r="AB25" s="208"/>
      <c r="AC25" s="208"/>
      <c r="AD25" s="211"/>
      <c r="AE25" s="199">
        <f>AE26</f>
        <v>0</v>
      </c>
      <c r="AF25" s="208"/>
      <c r="AG25" s="208"/>
      <c r="AH25" s="188">
        <f>AH26</f>
        <v>0.71499999999999997</v>
      </c>
      <c r="AI25" s="208"/>
      <c r="AJ25" s="208"/>
      <c r="AK25" s="208"/>
      <c r="AL25" s="208"/>
      <c r="AM25" s="208"/>
      <c r="AN25" s="208"/>
      <c r="AO25" s="188">
        <f t="shared" si="2"/>
        <v>1.26978993</v>
      </c>
      <c r="AP25" s="208"/>
      <c r="AQ25" s="208"/>
      <c r="AR25" s="210"/>
      <c r="AS25" s="228">
        <v>0</v>
      </c>
      <c r="AT25" s="228"/>
      <c r="AU25" s="228"/>
      <c r="AV25" s="188">
        <f t="shared" si="6"/>
        <v>1.26978993</v>
      </c>
      <c r="AW25" s="228"/>
      <c r="AX25" s="229"/>
      <c r="AY25" s="233"/>
      <c r="AZ25" s="228">
        <v>0</v>
      </c>
      <c r="BA25" s="208"/>
      <c r="BB25" s="208"/>
      <c r="BC25" s="228">
        <v>0</v>
      </c>
      <c r="BD25" s="208"/>
      <c r="BE25" s="208"/>
      <c r="BF25" s="208"/>
      <c r="BG25" s="228"/>
      <c r="BH25" s="208"/>
      <c r="BI25" s="208"/>
      <c r="BJ25" s="233">
        <f t="shared" si="7"/>
        <v>0</v>
      </c>
      <c r="BK25" s="208"/>
      <c r="BL25" s="208"/>
      <c r="BM25" s="208"/>
      <c r="BN25" s="228"/>
      <c r="BO25" s="208"/>
      <c r="BP25" s="208"/>
      <c r="BQ25" s="233">
        <f t="shared" ref="BQ25" si="9">BQ26</f>
        <v>0</v>
      </c>
      <c r="BR25" s="208"/>
      <c r="BS25" s="208"/>
      <c r="BT25" s="208"/>
      <c r="BU25" s="208"/>
      <c r="BV25" s="287"/>
      <c r="BW25" s="208"/>
      <c r="BX25" s="208"/>
      <c r="BY25" s="232">
        <f t="shared" ref="BY25:BY32" si="10">AO25-F25</f>
        <v>-1.5902100699999999</v>
      </c>
      <c r="BZ25" s="208"/>
      <c r="CA25" s="208"/>
      <c r="CB25" s="19"/>
    </row>
    <row r="26" spans="1:80" ht="78.75" x14ac:dyDescent="0.25">
      <c r="A26" s="169" t="s">
        <v>394</v>
      </c>
      <c r="B26" s="170" t="s">
        <v>398</v>
      </c>
      <c r="C26" s="171" t="s">
        <v>397</v>
      </c>
      <c r="D26" s="208"/>
      <c r="E26" s="209"/>
      <c r="F26" s="188">
        <f>F27+F28+F29+F30</f>
        <v>2.86</v>
      </c>
      <c r="G26" s="188">
        <f t="shared" si="5"/>
        <v>0</v>
      </c>
      <c r="H26" s="188">
        <f t="shared" si="5"/>
        <v>0</v>
      </c>
      <c r="I26" s="188">
        <f t="shared" si="5"/>
        <v>0</v>
      </c>
      <c r="J26" s="199">
        <f>J27</f>
        <v>0</v>
      </c>
      <c r="K26" s="205"/>
      <c r="L26" s="208"/>
      <c r="M26" s="188">
        <f>M27+M28+M29+M30</f>
        <v>0.71499999999999997</v>
      </c>
      <c r="N26" s="208"/>
      <c r="O26" s="208"/>
      <c r="P26" s="210"/>
      <c r="Q26" s="199">
        <f>Q27</f>
        <v>0</v>
      </c>
      <c r="R26" s="208"/>
      <c r="S26" s="208"/>
      <c r="T26" s="188">
        <f>T27+T28+T29+T30</f>
        <v>0.71499999999999997</v>
      </c>
      <c r="U26" s="208"/>
      <c r="V26" s="208"/>
      <c r="W26" s="208"/>
      <c r="X26" s="199">
        <f>X27</f>
        <v>0</v>
      </c>
      <c r="Y26" s="208"/>
      <c r="Z26" s="208"/>
      <c r="AA26" s="188">
        <f>AA27+AA28+AA29+AA30</f>
        <v>0.71499999999999997</v>
      </c>
      <c r="AB26" s="208"/>
      <c r="AC26" s="208"/>
      <c r="AD26" s="211"/>
      <c r="AE26" s="199">
        <f>AE27</f>
        <v>0</v>
      </c>
      <c r="AF26" s="208"/>
      <c r="AG26" s="208"/>
      <c r="AH26" s="188">
        <f>AH27+AH28+AH29+AH30</f>
        <v>0.71499999999999997</v>
      </c>
      <c r="AI26" s="208"/>
      <c r="AJ26" s="208"/>
      <c r="AK26" s="208"/>
      <c r="AL26" s="208"/>
      <c r="AM26" s="208"/>
      <c r="AN26" s="208"/>
      <c r="AO26" s="188">
        <f t="shared" si="2"/>
        <v>1.26978993</v>
      </c>
      <c r="AP26" s="208"/>
      <c r="AQ26" s="208"/>
      <c r="AR26" s="210"/>
      <c r="AS26" s="228">
        <f>AS27</f>
        <v>0</v>
      </c>
      <c r="AT26" s="228"/>
      <c r="AU26" s="228"/>
      <c r="AV26" s="188">
        <f>AV27</f>
        <v>1.26978993</v>
      </c>
      <c r="AW26" s="228"/>
      <c r="AX26" s="229"/>
      <c r="AY26" s="233"/>
      <c r="AZ26" s="228">
        <v>0</v>
      </c>
      <c r="BA26" s="208"/>
      <c r="BB26" s="208"/>
      <c r="BC26" s="228">
        <v>0</v>
      </c>
      <c r="BD26" s="208"/>
      <c r="BE26" s="208"/>
      <c r="BF26" s="208"/>
      <c r="BG26" s="228"/>
      <c r="BH26" s="208"/>
      <c r="BI26" s="208"/>
      <c r="BJ26" s="233">
        <f>BJ27</f>
        <v>0</v>
      </c>
      <c r="BK26" s="208"/>
      <c r="BL26" s="208"/>
      <c r="BM26" s="208"/>
      <c r="BN26" s="228"/>
      <c r="BO26" s="208"/>
      <c r="BP26" s="208"/>
      <c r="BQ26" s="188"/>
      <c r="BR26" s="208"/>
      <c r="BS26" s="208"/>
      <c r="BT26" s="208"/>
      <c r="BU26" s="208"/>
      <c r="BV26" s="286"/>
      <c r="BW26" s="208"/>
      <c r="BX26" s="208"/>
      <c r="BY26" s="232">
        <f t="shared" si="10"/>
        <v>-1.5902100699999999</v>
      </c>
      <c r="BZ26" s="208"/>
      <c r="CA26" s="208"/>
      <c r="CB26" s="19"/>
    </row>
    <row r="27" spans="1:80" ht="31.5" x14ac:dyDescent="0.25">
      <c r="A27" s="149" t="s">
        <v>394</v>
      </c>
      <c r="B27" s="302" t="s">
        <v>403</v>
      </c>
      <c r="C27" s="142" t="s">
        <v>395</v>
      </c>
      <c r="D27" s="138"/>
      <c r="E27" s="126"/>
      <c r="F27" s="159">
        <v>0.52939999999999998</v>
      </c>
      <c r="G27" s="138"/>
      <c r="H27" s="138"/>
      <c r="I27" s="138"/>
      <c r="J27" s="138">
        <v>0</v>
      </c>
      <c r="K27" s="138"/>
      <c r="L27" s="138"/>
      <c r="M27" s="279">
        <v>0.13234799999999999</v>
      </c>
      <c r="N27" s="138"/>
      <c r="O27" s="138"/>
      <c r="P27" s="202"/>
      <c r="Q27" s="198"/>
      <c r="R27" s="138"/>
      <c r="S27" s="138"/>
      <c r="T27" s="279">
        <v>0.13234799999999999</v>
      </c>
      <c r="U27" s="138"/>
      <c r="V27" s="138"/>
      <c r="W27" s="138"/>
      <c r="X27" s="138"/>
      <c r="Y27" s="138"/>
      <c r="Z27" s="159"/>
      <c r="AA27" s="279">
        <v>0.13234799999999999</v>
      </c>
      <c r="AB27" s="138"/>
      <c r="AC27" s="138"/>
      <c r="AD27" s="198"/>
      <c r="AE27" s="198"/>
      <c r="AF27" s="138"/>
      <c r="AG27" s="138"/>
      <c r="AH27" s="279">
        <v>0.13234799999999999</v>
      </c>
      <c r="AI27" s="138"/>
      <c r="AJ27" s="138"/>
      <c r="AK27" s="138"/>
      <c r="AL27" s="138"/>
      <c r="AM27" s="138"/>
      <c r="AN27" s="138"/>
      <c r="AO27" s="238">
        <f t="shared" si="2"/>
        <v>1.26978993</v>
      </c>
      <c r="AP27" s="138"/>
      <c r="AQ27" s="138"/>
      <c r="AR27" s="202"/>
      <c r="AS27" s="138">
        <v>0</v>
      </c>
      <c r="AT27" s="138"/>
      <c r="AU27" s="138"/>
      <c r="AV27" s="306">
        <v>1.26978993</v>
      </c>
      <c r="AW27" s="138"/>
      <c r="AX27" s="127"/>
      <c r="AY27" s="279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271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284"/>
      <c r="BW27" s="138"/>
      <c r="BX27" s="138"/>
      <c r="BY27" s="232">
        <f>AO27-F27</f>
        <v>0.74038992999999997</v>
      </c>
      <c r="BZ27" s="138"/>
      <c r="CA27" s="138"/>
      <c r="CB27" s="19"/>
    </row>
    <row r="28" spans="1:80" ht="78.75" x14ac:dyDescent="0.25">
      <c r="A28" s="149" t="s">
        <v>394</v>
      </c>
      <c r="B28" s="302" t="s">
        <v>404</v>
      </c>
      <c r="C28" s="142" t="s">
        <v>395</v>
      </c>
      <c r="D28" s="292"/>
      <c r="E28" s="126"/>
      <c r="F28" s="159">
        <v>0.96919999999999995</v>
      </c>
      <c r="G28" s="292"/>
      <c r="H28" s="292"/>
      <c r="I28" s="292"/>
      <c r="J28" s="292">
        <v>0</v>
      </c>
      <c r="K28" s="292"/>
      <c r="L28" s="292"/>
      <c r="M28" s="279">
        <v>0.24229200000000001</v>
      </c>
      <c r="N28" s="292"/>
      <c r="O28" s="292"/>
      <c r="P28" s="202"/>
      <c r="Q28" s="198"/>
      <c r="R28" s="292"/>
      <c r="S28" s="292"/>
      <c r="T28" s="279">
        <v>0.24229200000000001</v>
      </c>
      <c r="U28" s="292"/>
      <c r="V28" s="292"/>
      <c r="W28" s="292"/>
      <c r="X28" s="292"/>
      <c r="Y28" s="292"/>
      <c r="Z28" s="159"/>
      <c r="AA28" s="159">
        <v>0.24229200000000001</v>
      </c>
      <c r="AB28" s="292"/>
      <c r="AC28" s="292"/>
      <c r="AD28" s="198"/>
      <c r="AE28" s="198"/>
      <c r="AF28" s="292"/>
      <c r="AG28" s="292"/>
      <c r="AH28" s="279">
        <v>0.24229200000000001</v>
      </c>
      <c r="AI28" s="292"/>
      <c r="AJ28" s="292"/>
      <c r="AK28" s="292"/>
      <c r="AL28" s="292"/>
      <c r="AM28" s="292"/>
      <c r="AN28" s="292"/>
      <c r="AO28" s="238"/>
      <c r="AP28" s="292"/>
      <c r="AQ28" s="292"/>
      <c r="AR28" s="202"/>
      <c r="AS28" s="292"/>
      <c r="AT28" s="292"/>
      <c r="AU28" s="292"/>
      <c r="AV28" s="306">
        <v>0.34325999000000001</v>
      </c>
      <c r="AW28" s="292"/>
      <c r="AX28" s="127"/>
      <c r="AY28" s="279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71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32">
        <f t="shared" ref="BY28:BY30" si="11">AO28-F28</f>
        <v>-0.96919999999999995</v>
      </c>
      <c r="BZ28" s="292"/>
      <c r="CA28" s="292"/>
      <c r="CB28" s="19"/>
    </row>
    <row r="29" spans="1:80" ht="47.25" x14ac:dyDescent="0.25">
      <c r="A29" s="149" t="s">
        <v>394</v>
      </c>
      <c r="B29" s="302" t="s">
        <v>405</v>
      </c>
      <c r="C29" s="142" t="s">
        <v>395</v>
      </c>
      <c r="D29" s="292"/>
      <c r="E29" s="126"/>
      <c r="F29" s="159">
        <v>0.25259999999999999</v>
      </c>
      <c r="G29" s="292"/>
      <c r="H29" s="292"/>
      <c r="I29" s="292"/>
      <c r="J29" s="292">
        <v>0</v>
      </c>
      <c r="K29" s="292"/>
      <c r="L29" s="292"/>
      <c r="M29" s="279">
        <v>6.3150999999999999E-2</v>
      </c>
      <c r="N29" s="292"/>
      <c r="O29" s="292"/>
      <c r="P29" s="202"/>
      <c r="Q29" s="198"/>
      <c r="R29" s="292"/>
      <c r="S29" s="292"/>
      <c r="T29" s="279">
        <v>6.3150999999999999E-2</v>
      </c>
      <c r="U29" s="292"/>
      <c r="V29" s="292"/>
      <c r="W29" s="292"/>
      <c r="X29" s="292"/>
      <c r="Y29" s="292"/>
      <c r="Z29" s="159"/>
      <c r="AA29" s="159">
        <v>6.3150999999999999E-2</v>
      </c>
      <c r="AB29" s="292"/>
      <c r="AC29" s="292"/>
      <c r="AD29" s="198"/>
      <c r="AE29" s="198"/>
      <c r="AF29" s="292"/>
      <c r="AG29" s="292"/>
      <c r="AH29" s="279">
        <v>6.3150999999999999E-2</v>
      </c>
      <c r="AI29" s="292"/>
      <c r="AJ29" s="292"/>
      <c r="AK29" s="292"/>
      <c r="AL29" s="292"/>
      <c r="AM29" s="292"/>
      <c r="AN29" s="292"/>
      <c r="AO29" s="238"/>
      <c r="AP29" s="292"/>
      <c r="AQ29" s="292"/>
      <c r="AR29" s="202"/>
      <c r="AS29" s="292"/>
      <c r="AT29" s="292"/>
      <c r="AU29" s="292"/>
      <c r="AV29" s="306">
        <v>0</v>
      </c>
      <c r="AW29" s="292"/>
      <c r="AX29" s="127"/>
      <c r="AY29" s="279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71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32">
        <f t="shared" si="11"/>
        <v>-0.25259999999999999</v>
      </c>
      <c r="BZ29" s="292"/>
      <c r="CA29" s="292"/>
      <c r="CB29" s="19"/>
    </row>
    <row r="30" spans="1:80" ht="47.25" x14ac:dyDescent="0.25">
      <c r="A30" s="149" t="s">
        <v>394</v>
      </c>
      <c r="B30" s="302" t="s">
        <v>406</v>
      </c>
      <c r="C30" s="142" t="s">
        <v>395</v>
      </c>
      <c r="D30" s="292"/>
      <c r="E30" s="126"/>
      <c r="F30" s="159">
        <v>1.1088</v>
      </c>
      <c r="G30" s="292"/>
      <c r="H30" s="292"/>
      <c r="I30" s="279">
        <f>P30+W30+AD30+AK30</f>
        <v>0.65</v>
      </c>
      <c r="J30" s="292">
        <v>0</v>
      </c>
      <c r="K30" s="292"/>
      <c r="L30" s="292"/>
      <c r="M30" s="279">
        <v>0.27720899999999998</v>
      </c>
      <c r="N30" s="292"/>
      <c r="O30" s="292"/>
      <c r="P30" s="297">
        <v>0.16250000000000001</v>
      </c>
      <c r="Q30" s="198"/>
      <c r="R30" s="292"/>
      <c r="S30" s="292"/>
      <c r="T30" s="279">
        <v>0.27720899999999998</v>
      </c>
      <c r="U30" s="292"/>
      <c r="V30" s="292"/>
      <c r="W30" s="292">
        <v>0.16250000000000001</v>
      </c>
      <c r="X30" s="292"/>
      <c r="Y30" s="292"/>
      <c r="Z30" s="159"/>
      <c r="AA30" s="159">
        <v>0.27720899999999998</v>
      </c>
      <c r="AB30" s="292"/>
      <c r="AC30" s="292"/>
      <c r="AD30" s="297">
        <v>0.16250000000000001</v>
      </c>
      <c r="AE30" s="198"/>
      <c r="AF30" s="292"/>
      <c r="AG30" s="292"/>
      <c r="AH30" s="279">
        <v>0.27720899999999998</v>
      </c>
      <c r="AI30" s="292"/>
      <c r="AJ30" s="292"/>
      <c r="AK30" s="297">
        <v>0.16250000000000001</v>
      </c>
      <c r="AL30" s="292"/>
      <c r="AM30" s="292"/>
      <c r="AN30" s="292"/>
      <c r="AO30" s="238"/>
      <c r="AP30" s="292"/>
      <c r="AQ30" s="292"/>
      <c r="AR30" s="202"/>
      <c r="AS30" s="292"/>
      <c r="AT30" s="292"/>
      <c r="AU30" s="292"/>
      <c r="AV30" s="306">
        <v>9.6328880000000006E-2</v>
      </c>
      <c r="AW30" s="292"/>
      <c r="AX30" s="127"/>
      <c r="AY30" s="279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71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32">
        <f t="shared" si="11"/>
        <v>-1.1088</v>
      </c>
      <c r="BZ30" s="292"/>
      <c r="CA30" s="292"/>
      <c r="CB30" s="19"/>
    </row>
    <row r="31" spans="1:80" ht="31.5" x14ac:dyDescent="0.25">
      <c r="A31" s="143" t="s">
        <v>242</v>
      </c>
      <c r="B31" s="144" t="s">
        <v>358</v>
      </c>
      <c r="C31" s="145" t="s">
        <v>397</v>
      </c>
      <c r="D31" s="212"/>
      <c r="E31" s="213"/>
      <c r="F31" s="179">
        <f>F32</f>
        <v>0</v>
      </c>
      <c r="G31" s="212"/>
      <c r="H31" s="212"/>
      <c r="I31" s="212"/>
      <c r="J31" s="212"/>
      <c r="K31" s="212"/>
      <c r="L31" s="212"/>
      <c r="M31" s="179">
        <f>M32</f>
        <v>0</v>
      </c>
      <c r="N31" s="212"/>
      <c r="O31" s="212"/>
      <c r="P31" s="214"/>
      <c r="Q31" s="212"/>
      <c r="R31" s="212"/>
      <c r="S31" s="212"/>
      <c r="T31" s="179">
        <f>T32</f>
        <v>0</v>
      </c>
      <c r="U31" s="212"/>
      <c r="V31" s="212"/>
      <c r="W31" s="212"/>
      <c r="X31" s="212"/>
      <c r="Y31" s="212"/>
      <c r="Z31" s="212"/>
      <c r="AA31" s="179">
        <f>AA32</f>
        <v>0</v>
      </c>
      <c r="AB31" s="212"/>
      <c r="AC31" s="212"/>
      <c r="AD31" s="215"/>
      <c r="AE31" s="215"/>
      <c r="AF31" s="212"/>
      <c r="AG31" s="212"/>
      <c r="AH31" s="179">
        <f>AH32</f>
        <v>0</v>
      </c>
      <c r="AI31" s="212"/>
      <c r="AJ31" s="212"/>
      <c r="AK31" s="212"/>
      <c r="AL31" s="212"/>
      <c r="AM31" s="212"/>
      <c r="AN31" s="212"/>
      <c r="AO31" s="179">
        <f t="shared" si="2"/>
        <v>0.83020106000000005</v>
      </c>
      <c r="AP31" s="212"/>
      <c r="AQ31" s="212"/>
      <c r="AR31" s="212"/>
      <c r="AS31" s="212"/>
      <c r="AT31" s="212"/>
      <c r="AU31" s="212"/>
      <c r="AV31" s="179">
        <v>0.83020106000000005</v>
      </c>
      <c r="AW31" s="179">
        <f t="shared" ref="AW31:AX31" si="12">AW32</f>
        <v>0</v>
      </c>
      <c r="AX31" s="179">
        <f t="shared" si="12"/>
        <v>0</v>
      </c>
      <c r="AY31" s="179"/>
      <c r="AZ31" s="212"/>
      <c r="BA31" s="212"/>
      <c r="BB31" s="212"/>
      <c r="BC31" s="230">
        <v>0</v>
      </c>
      <c r="BD31" s="212"/>
      <c r="BE31" s="212"/>
      <c r="BF31" s="212"/>
      <c r="BG31" s="212"/>
      <c r="BH31" s="212"/>
      <c r="BI31" s="212"/>
      <c r="BJ31" s="230">
        <f>BJ32</f>
        <v>0</v>
      </c>
      <c r="BK31" s="212"/>
      <c r="BL31" s="212"/>
      <c r="BM31" s="212"/>
      <c r="BN31" s="212"/>
      <c r="BO31" s="212"/>
      <c r="BP31" s="212"/>
      <c r="BQ31" s="230">
        <v>0</v>
      </c>
      <c r="BR31" s="212"/>
      <c r="BS31" s="212"/>
      <c r="BT31" s="212"/>
      <c r="BU31" s="212"/>
      <c r="BV31" s="212"/>
      <c r="BW31" s="212"/>
      <c r="BX31" s="212"/>
      <c r="BY31" s="232">
        <f t="shared" si="10"/>
        <v>0.83020106000000005</v>
      </c>
      <c r="BZ31" s="212"/>
      <c r="CA31" s="212"/>
      <c r="CB31" s="19"/>
    </row>
    <row r="32" spans="1:80" x14ac:dyDescent="0.25">
      <c r="A32" s="149" t="s">
        <v>359</v>
      </c>
      <c r="B32" s="285" t="s">
        <v>399</v>
      </c>
      <c r="C32" s="142" t="s">
        <v>395</v>
      </c>
      <c r="D32" s="138"/>
      <c r="E32" s="126"/>
      <c r="F32" s="160">
        <v>0</v>
      </c>
      <c r="G32" s="138"/>
      <c r="H32" s="138"/>
      <c r="I32" s="138"/>
      <c r="J32" s="138"/>
      <c r="K32" s="138"/>
      <c r="L32" s="138"/>
      <c r="M32" s="138">
        <v>0</v>
      </c>
      <c r="N32" s="138"/>
      <c r="O32" s="138"/>
      <c r="P32" s="202"/>
      <c r="Q32" s="138"/>
      <c r="R32" s="138"/>
      <c r="S32" s="138"/>
      <c r="T32" s="138">
        <v>0</v>
      </c>
      <c r="U32" s="138"/>
      <c r="V32" s="138"/>
      <c r="W32" s="138"/>
      <c r="X32" s="138"/>
      <c r="Y32" s="138"/>
      <c r="Z32" s="138"/>
      <c r="AA32" s="138">
        <v>0</v>
      </c>
      <c r="AB32" s="138"/>
      <c r="AC32" s="138"/>
      <c r="AD32" s="198"/>
      <c r="AE32" s="198"/>
      <c r="AF32" s="138"/>
      <c r="AG32" s="138"/>
      <c r="AH32" s="138">
        <v>0</v>
      </c>
      <c r="AI32" s="138"/>
      <c r="AJ32" s="138"/>
      <c r="AK32" s="138"/>
      <c r="AL32" s="138"/>
      <c r="AM32" s="138"/>
      <c r="AN32" s="138"/>
      <c r="AO32" s="238">
        <f>AV32+BC32+BJ32+BQ32</f>
        <v>0</v>
      </c>
      <c r="AP32" s="138"/>
      <c r="AQ32" s="138"/>
      <c r="AR32" s="138"/>
      <c r="AS32" s="138"/>
      <c r="AT32" s="138"/>
      <c r="AU32" s="138"/>
      <c r="AV32" s="137"/>
      <c r="AW32" s="138"/>
      <c r="AX32" s="127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232">
        <f t="shared" si="10"/>
        <v>0</v>
      </c>
      <c r="BZ32" s="138"/>
      <c r="CA32" s="138"/>
      <c r="CB32" s="19"/>
    </row>
    <row r="33" spans="1:80" x14ac:dyDescent="0.25">
      <c r="A33" s="153"/>
      <c r="B33" s="438"/>
      <c r="C33" s="157"/>
      <c r="D33" s="439"/>
      <c r="E33" s="440"/>
      <c r="F33" s="441"/>
      <c r="G33" s="439"/>
      <c r="H33" s="439"/>
      <c r="I33" s="439"/>
      <c r="J33" s="439"/>
      <c r="K33" s="439"/>
      <c r="L33" s="439"/>
      <c r="M33" s="439"/>
      <c r="N33" s="439"/>
      <c r="O33" s="439"/>
      <c r="P33" s="442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43"/>
      <c r="AE33" s="443"/>
      <c r="AF33" s="439"/>
      <c r="AG33" s="439"/>
      <c r="AH33" s="439"/>
      <c r="AI33" s="439"/>
      <c r="AJ33" s="439"/>
      <c r="AK33" s="439"/>
      <c r="AL33" s="439"/>
      <c r="AM33" s="439"/>
      <c r="AN33" s="439"/>
      <c r="AO33" s="444"/>
      <c r="AP33" s="439"/>
      <c r="AQ33" s="439"/>
      <c r="AR33" s="439"/>
      <c r="AS33" s="439"/>
      <c r="AT33" s="439"/>
      <c r="AU33" s="439"/>
      <c r="AV33" s="309"/>
      <c r="AW33" s="439"/>
      <c r="AX33" s="445"/>
      <c r="AY33" s="439"/>
      <c r="AZ33" s="439"/>
      <c r="BA33" s="439"/>
      <c r="BB33" s="439"/>
      <c r="BC33" s="439"/>
      <c r="BD33" s="439"/>
      <c r="BE33" s="439"/>
      <c r="BF33" s="439"/>
      <c r="BG33" s="439"/>
      <c r="BH33" s="439"/>
      <c r="BI33" s="439"/>
      <c r="BJ33" s="439"/>
      <c r="BK33" s="439"/>
      <c r="BL33" s="439"/>
      <c r="BM33" s="439"/>
      <c r="BN33" s="439"/>
      <c r="BO33" s="439"/>
      <c r="BP33" s="439"/>
      <c r="BQ33" s="439"/>
      <c r="BR33" s="439"/>
      <c r="BS33" s="439"/>
      <c r="BT33" s="439"/>
      <c r="BU33" s="439"/>
      <c r="BV33" s="439"/>
      <c r="BW33" s="439"/>
      <c r="BX33" s="439"/>
      <c r="BY33" s="446"/>
      <c r="BZ33" s="439"/>
      <c r="CA33" s="439"/>
      <c r="CB33" s="19"/>
    </row>
    <row r="34" spans="1:80" x14ac:dyDescent="0.25">
      <c r="A34" s="153"/>
      <c r="B34" s="438"/>
      <c r="C34" s="157"/>
      <c r="D34" s="439"/>
      <c r="E34" s="440"/>
      <c r="F34" s="441"/>
      <c r="G34" s="439"/>
      <c r="H34" s="439"/>
      <c r="I34" s="439"/>
      <c r="J34" s="439"/>
      <c r="K34" s="439"/>
      <c r="L34" s="439"/>
      <c r="M34" s="439"/>
      <c r="N34" s="439"/>
      <c r="O34" s="439"/>
      <c r="P34" s="442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43"/>
      <c r="AE34" s="443"/>
      <c r="AF34" s="439"/>
      <c r="AG34" s="439"/>
      <c r="AH34" s="439"/>
      <c r="AI34" s="439"/>
      <c r="AJ34" s="439"/>
      <c r="AK34" s="439"/>
      <c r="AL34" s="439"/>
      <c r="AM34" s="439"/>
      <c r="AN34" s="439"/>
      <c r="AO34" s="444"/>
      <c r="AP34" s="439"/>
      <c r="AQ34" s="439"/>
      <c r="AR34" s="439"/>
      <c r="AS34" s="439"/>
      <c r="AT34" s="439"/>
      <c r="AU34" s="439"/>
      <c r="AV34" s="309"/>
      <c r="AW34" s="439"/>
      <c r="AX34" s="445"/>
      <c r="AY34" s="439"/>
      <c r="AZ34" s="439"/>
      <c r="BA34" s="439"/>
      <c r="BB34" s="439"/>
      <c r="BC34" s="439"/>
      <c r="BD34" s="439"/>
      <c r="BE34" s="439"/>
      <c r="BF34" s="439"/>
      <c r="BG34" s="439"/>
      <c r="BH34" s="439"/>
      <c r="BI34" s="439"/>
      <c r="BJ34" s="439"/>
      <c r="BK34" s="439"/>
      <c r="BL34" s="439"/>
      <c r="BM34" s="439"/>
      <c r="BN34" s="439"/>
      <c r="BO34" s="439"/>
      <c r="BP34" s="439"/>
      <c r="BQ34" s="439"/>
      <c r="BR34" s="439"/>
      <c r="BS34" s="439"/>
      <c r="BT34" s="439"/>
      <c r="BU34" s="439"/>
      <c r="BV34" s="439"/>
      <c r="BW34" s="439"/>
      <c r="BX34" s="439"/>
      <c r="BY34" s="446"/>
      <c r="BZ34" s="439"/>
      <c r="CA34" s="439"/>
      <c r="CB34" s="19"/>
    </row>
    <row r="35" spans="1:80" s="87" customFormat="1" x14ac:dyDescent="0.25">
      <c r="A35" s="139"/>
      <c r="B35" s="139"/>
      <c r="D35" s="195"/>
      <c r="E35" s="195"/>
      <c r="F35" s="195"/>
      <c r="G35" s="195"/>
      <c r="H35" s="195"/>
      <c r="I35" s="195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7"/>
    </row>
    <row r="37" spans="1:80" ht="23.25" x14ac:dyDescent="0.35">
      <c r="A37" s="436" t="s">
        <v>421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363"/>
      <c r="O37" s="363"/>
      <c r="P37" s="363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40">
    <mergeCell ref="A37:P37"/>
    <mergeCell ref="AN17:AT17"/>
    <mergeCell ref="BW18:BX18"/>
    <mergeCell ref="AO18:AT18"/>
    <mergeCell ref="E17:K17"/>
    <mergeCell ref="L17:R17"/>
    <mergeCell ref="S17:Y17"/>
    <mergeCell ref="Z17:AF17"/>
    <mergeCell ref="AG17:AM17"/>
    <mergeCell ref="E15:BV15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21:C21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2" fitToWidth="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X51"/>
  <sheetViews>
    <sheetView view="pageBreakPreview" topLeftCell="A2" zoomScale="80" zoomScaleNormal="79" zoomScaleSheetLayoutView="80" workbookViewId="0">
      <selection activeCell="A5" sqref="A5:BC5"/>
    </sheetView>
  </sheetViews>
  <sheetFormatPr defaultRowHeight="15.75" x14ac:dyDescent="0.25"/>
  <cols>
    <col min="1" max="1" width="9.125" style="4" customWidth="1"/>
    <col min="2" max="2" width="40.25" style="4" customWidth="1"/>
    <col min="3" max="3" width="8.125" style="4" customWidth="1"/>
    <col min="4" max="4" width="10" style="4" customWidth="1"/>
    <col min="5" max="6" width="6.25" style="5" customWidth="1"/>
    <col min="7" max="7" width="8.875" style="5" customWidth="1"/>
    <col min="8" max="11" width="6.25" style="5" customWidth="1"/>
    <col min="12" max="12" width="8.875" style="5" customWidth="1"/>
    <col min="13" max="16" width="6.25" style="5" customWidth="1"/>
    <col min="17" max="17" width="8.875" style="5" customWidth="1"/>
    <col min="18" max="21" width="6.25" style="5" customWidth="1"/>
    <col min="22" max="22" width="8.875" style="5" customWidth="1"/>
    <col min="23" max="24" width="6.25" style="5" customWidth="1"/>
    <col min="25" max="26" width="6.25" style="4" customWidth="1"/>
    <col min="27" max="27" width="8.875" style="4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7" width="6.25" style="4" customWidth="1"/>
    <col min="38" max="38" width="8.875" style="4" bestFit="1" customWidth="1"/>
    <col min="39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8" t="s">
        <v>341</v>
      </c>
    </row>
    <row r="2" spans="1:102" ht="18.75" x14ac:dyDescent="0.3">
      <c r="BC2" s="13" t="s">
        <v>0</v>
      </c>
    </row>
    <row r="3" spans="1:102" ht="18.75" x14ac:dyDescent="0.3">
      <c r="BC3" s="13" t="s">
        <v>345</v>
      </c>
    </row>
    <row r="4" spans="1:102" ht="18.75" x14ac:dyDescent="0.3">
      <c r="A4" s="395" t="s">
        <v>340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2"/>
      <c r="BS4" s="12"/>
      <c r="BT4" s="12"/>
      <c r="BU4" s="12"/>
      <c r="BV4" s="12"/>
      <c r="BW4" s="12"/>
      <c r="BX4" s="12"/>
      <c r="BY4" s="12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386" t="s">
        <v>417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105"/>
      <c r="BE5" s="105"/>
      <c r="BF5" s="105"/>
      <c r="BG5" s="105"/>
      <c r="BH5" s="105"/>
    </row>
    <row r="6" spans="1:102" s="6" customFormat="1" ht="18.75" customHeigh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5"/>
      <c r="BE6" s="105"/>
      <c r="BF6" s="105"/>
      <c r="BG6" s="105"/>
      <c r="BH6" s="105"/>
    </row>
    <row r="7" spans="1:102" ht="18.75" x14ac:dyDescent="0.25">
      <c r="A7" s="396" t="s">
        <v>387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x14ac:dyDescent="0.25">
      <c r="A8" s="397" t="s">
        <v>133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</row>
    <row r="9" spans="1:102" ht="18.75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"/>
      <c r="BD9" s="1"/>
      <c r="BE9" s="12"/>
      <c r="BF9" s="12"/>
      <c r="BG9" s="12"/>
      <c r="BH9" s="1"/>
      <c r="BI9" s="12"/>
      <c r="BJ9" s="12"/>
      <c r="BK9" s="12"/>
      <c r="BL9" s="12"/>
      <c r="BM9" s="12"/>
      <c r="BN9" s="12"/>
      <c r="BO9" s="12"/>
      <c r="BP9" s="13"/>
      <c r="BQ9" s="12"/>
      <c r="BR9" s="1"/>
      <c r="BS9" s="1"/>
      <c r="BT9" s="1"/>
      <c r="BU9" s="12"/>
      <c r="BV9" s="12"/>
      <c r="BW9" s="12"/>
      <c r="BX9" s="12"/>
      <c r="BY9" s="12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395" t="s">
        <v>389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"/>
      <c r="CW10" s="1"/>
      <c r="CX10" s="1"/>
    </row>
    <row r="11" spans="1:102" ht="18.75" x14ac:dyDescent="0.3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"/>
      <c r="CW11" s="1"/>
      <c r="CX11" s="1"/>
    </row>
    <row r="12" spans="1:102" ht="18.75" x14ac:dyDescent="0.3">
      <c r="A12" s="395" t="s">
        <v>365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</row>
    <row r="13" spans="1:102" x14ac:dyDescent="0.25">
      <c r="A13" s="385" t="s">
        <v>142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102" x14ac:dyDescent="0.25">
      <c r="A14" s="388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</row>
    <row r="15" spans="1:102" ht="51.75" customHeight="1" x14ac:dyDescent="0.25">
      <c r="A15" s="337" t="s">
        <v>51</v>
      </c>
      <c r="B15" s="313" t="s">
        <v>14</v>
      </c>
      <c r="C15" s="390" t="s">
        <v>4</v>
      </c>
      <c r="D15" s="313" t="s">
        <v>391</v>
      </c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 t="s">
        <v>407</v>
      </c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</row>
    <row r="16" spans="1:102" ht="51.75" customHeight="1" x14ac:dyDescent="0.25">
      <c r="A16" s="337"/>
      <c r="B16" s="313"/>
      <c r="C16" s="391"/>
      <c r="D16" s="103" t="s">
        <v>7</v>
      </c>
      <c r="E16" s="314" t="s">
        <v>7</v>
      </c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5"/>
      <c r="AD16" s="103" t="s">
        <v>8</v>
      </c>
      <c r="AE16" s="314" t="s">
        <v>8</v>
      </c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5"/>
    </row>
    <row r="17" spans="1:55" ht="22.5" customHeight="1" x14ac:dyDescent="0.25">
      <c r="A17" s="337"/>
      <c r="B17" s="313"/>
      <c r="C17" s="391"/>
      <c r="D17" s="390" t="s">
        <v>9</v>
      </c>
      <c r="E17" s="314" t="s">
        <v>9</v>
      </c>
      <c r="F17" s="316"/>
      <c r="G17" s="316"/>
      <c r="H17" s="316"/>
      <c r="I17" s="315"/>
      <c r="J17" s="394" t="s">
        <v>58</v>
      </c>
      <c r="K17" s="394"/>
      <c r="L17" s="394"/>
      <c r="M17" s="394"/>
      <c r="N17" s="394"/>
      <c r="O17" s="394" t="s">
        <v>59</v>
      </c>
      <c r="P17" s="394"/>
      <c r="Q17" s="394"/>
      <c r="R17" s="394"/>
      <c r="S17" s="394"/>
      <c r="T17" s="394" t="s">
        <v>62</v>
      </c>
      <c r="U17" s="394"/>
      <c r="V17" s="394"/>
      <c r="W17" s="394"/>
      <c r="X17" s="394"/>
      <c r="Y17" s="389" t="s">
        <v>61</v>
      </c>
      <c r="Z17" s="389"/>
      <c r="AA17" s="389"/>
      <c r="AB17" s="389"/>
      <c r="AC17" s="389"/>
      <c r="AD17" s="390" t="s">
        <v>9</v>
      </c>
      <c r="AE17" s="314" t="s">
        <v>9</v>
      </c>
      <c r="AF17" s="316"/>
      <c r="AG17" s="316"/>
      <c r="AH17" s="316"/>
      <c r="AI17" s="315"/>
      <c r="AJ17" s="394" t="s">
        <v>58</v>
      </c>
      <c r="AK17" s="394"/>
      <c r="AL17" s="394"/>
      <c r="AM17" s="394"/>
      <c r="AN17" s="394"/>
      <c r="AO17" s="394" t="s">
        <v>59</v>
      </c>
      <c r="AP17" s="394"/>
      <c r="AQ17" s="394"/>
      <c r="AR17" s="394"/>
      <c r="AS17" s="394"/>
      <c r="AT17" s="394" t="s">
        <v>62</v>
      </c>
      <c r="AU17" s="394"/>
      <c r="AV17" s="394"/>
      <c r="AW17" s="394"/>
      <c r="AX17" s="394"/>
      <c r="AY17" s="389" t="s">
        <v>61</v>
      </c>
      <c r="AZ17" s="389"/>
      <c r="BA17" s="389"/>
      <c r="BB17" s="389"/>
      <c r="BC17" s="389"/>
    </row>
    <row r="18" spans="1:55" ht="194.25" customHeight="1" x14ac:dyDescent="0.25">
      <c r="A18" s="337"/>
      <c r="B18" s="313"/>
      <c r="C18" s="392"/>
      <c r="D18" s="392"/>
      <c r="E18" s="11" t="s">
        <v>346</v>
      </c>
      <c r="F18" s="11" t="s">
        <v>139</v>
      </c>
      <c r="G18" s="11" t="s">
        <v>140</v>
      </c>
      <c r="H18" s="11" t="s">
        <v>18</v>
      </c>
      <c r="I18" s="11" t="s">
        <v>141</v>
      </c>
      <c r="J18" s="11" t="s">
        <v>346</v>
      </c>
      <c r="K18" s="11" t="s">
        <v>139</v>
      </c>
      <c r="L18" s="11" t="s">
        <v>140</v>
      </c>
      <c r="M18" s="11" t="s">
        <v>18</v>
      </c>
      <c r="N18" s="11" t="s">
        <v>141</v>
      </c>
      <c r="O18" s="11" t="s">
        <v>346</v>
      </c>
      <c r="P18" s="11" t="s">
        <v>139</v>
      </c>
      <c r="Q18" s="11" t="s">
        <v>140</v>
      </c>
      <c r="R18" s="11" t="s">
        <v>18</v>
      </c>
      <c r="S18" s="11" t="s">
        <v>141</v>
      </c>
      <c r="T18" s="11" t="s">
        <v>346</v>
      </c>
      <c r="U18" s="11" t="s">
        <v>139</v>
      </c>
      <c r="V18" s="11" t="s">
        <v>140</v>
      </c>
      <c r="W18" s="11" t="s">
        <v>18</v>
      </c>
      <c r="X18" s="11" t="s">
        <v>141</v>
      </c>
      <c r="Y18" s="11" t="s">
        <v>346</v>
      </c>
      <c r="Z18" s="11" t="s">
        <v>139</v>
      </c>
      <c r="AA18" s="11" t="s">
        <v>140</v>
      </c>
      <c r="AB18" s="11" t="s">
        <v>18</v>
      </c>
      <c r="AC18" s="11" t="s">
        <v>141</v>
      </c>
      <c r="AD18" s="392"/>
      <c r="AE18" s="11" t="s">
        <v>346</v>
      </c>
      <c r="AF18" s="11" t="s">
        <v>139</v>
      </c>
      <c r="AG18" s="11" t="s">
        <v>140</v>
      </c>
      <c r="AH18" s="11" t="s">
        <v>18</v>
      </c>
      <c r="AI18" s="11" t="s">
        <v>141</v>
      </c>
      <c r="AJ18" s="11" t="s">
        <v>346</v>
      </c>
      <c r="AK18" s="11" t="s">
        <v>139</v>
      </c>
      <c r="AL18" s="11" t="s">
        <v>140</v>
      </c>
      <c r="AM18" s="11" t="s">
        <v>18</v>
      </c>
      <c r="AN18" s="11" t="s">
        <v>141</v>
      </c>
      <c r="AO18" s="11" t="s">
        <v>346</v>
      </c>
      <c r="AP18" s="11" t="s">
        <v>139</v>
      </c>
      <c r="AQ18" s="11" t="s">
        <v>140</v>
      </c>
      <c r="AR18" s="11" t="s">
        <v>18</v>
      </c>
      <c r="AS18" s="11" t="s">
        <v>141</v>
      </c>
      <c r="AT18" s="11" t="s">
        <v>346</v>
      </c>
      <c r="AU18" s="11" t="s">
        <v>139</v>
      </c>
      <c r="AV18" s="11" t="s">
        <v>140</v>
      </c>
      <c r="AW18" s="11" t="s">
        <v>18</v>
      </c>
      <c r="AX18" s="11" t="s">
        <v>141</v>
      </c>
      <c r="AY18" s="11" t="s">
        <v>346</v>
      </c>
      <c r="AZ18" s="11" t="s">
        <v>139</v>
      </c>
      <c r="BA18" s="11" t="s">
        <v>140</v>
      </c>
      <c r="BB18" s="11" t="s">
        <v>18</v>
      </c>
      <c r="BC18" s="11" t="s">
        <v>141</v>
      </c>
    </row>
    <row r="19" spans="1:55" s="10" customFormat="1" x14ac:dyDescent="0.25">
      <c r="A19" s="128">
        <v>1</v>
      </c>
      <c r="B19" s="129">
        <v>2</v>
      </c>
      <c r="C19" s="129">
        <f>B19+1</f>
        <v>3</v>
      </c>
      <c r="D19" s="129">
        <v>4</v>
      </c>
      <c r="E19" s="129" t="s">
        <v>63</v>
      </c>
      <c r="F19" s="129" t="s">
        <v>64</v>
      </c>
      <c r="G19" s="129" t="s">
        <v>65</v>
      </c>
      <c r="H19" s="129" t="s">
        <v>66</v>
      </c>
      <c r="I19" s="129" t="s">
        <v>67</v>
      </c>
      <c r="J19" s="129" t="s">
        <v>70</v>
      </c>
      <c r="K19" s="129" t="s">
        <v>71</v>
      </c>
      <c r="L19" s="129" t="s">
        <v>72</v>
      </c>
      <c r="M19" s="129" t="s">
        <v>73</v>
      </c>
      <c r="N19" s="129" t="s">
        <v>74</v>
      </c>
      <c r="O19" s="129" t="s">
        <v>77</v>
      </c>
      <c r="P19" s="129" t="s">
        <v>78</v>
      </c>
      <c r="Q19" s="129" t="s">
        <v>79</v>
      </c>
      <c r="R19" s="129" t="s">
        <v>80</v>
      </c>
      <c r="S19" s="129" t="s">
        <v>81</v>
      </c>
      <c r="T19" s="129" t="s">
        <v>84</v>
      </c>
      <c r="U19" s="129" t="s">
        <v>85</v>
      </c>
      <c r="V19" s="129" t="s">
        <v>86</v>
      </c>
      <c r="W19" s="129" t="s">
        <v>87</v>
      </c>
      <c r="X19" s="129" t="s">
        <v>88</v>
      </c>
      <c r="Y19" s="129" t="s">
        <v>91</v>
      </c>
      <c r="Z19" s="129" t="s">
        <v>92</v>
      </c>
      <c r="AA19" s="129" t="s">
        <v>93</v>
      </c>
      <c r="AB19" s="129" t="s">
        <v>94</v>
      </c>
      <c r="AC19" s="129" t="s">
        <v>95</v>
      </c>
      <c r="AD19" s="129">
        <v>6</v>
      </c>
      <c r="AE19" s="129" t="s">
        <v>135</v>
      </c>
      <c r="AF19" s="129" t="s">
        <v>136</v>
      </c>
      <c r="AG19" s="129" t="s">
        <v>137</v>
      </c>
      <c r="AH19" s="129" t="s">
        <v>138</v>
      </c>
      <c r="AI19" s="129" t="s">
        <v>217</v>
      </c>
      <c r="AJ19" s="129" t="s">
        <v>218</v>
      </c>
      <c r="AK19" s="129" t="s">
        <v>219</v>
      </c>
      <c r="AL19" s="129" t="s">
        <v>220</v>
      </c>
      <c r="AM19" s="129" t="s">
        <v>221</v>
      </c>
      <c r="AN19" s="129" t="s">
        <v>222</v>
      </c>
      <c r="AO19" s="129" t="s">
        <v>223</v>
      </c>
      <c r="AP19" s="129" t="s">
        <v>224</v>
      </c>
      <c r="AQ19" s="129" t="s">
        <v>225</v>
      </c>
      <c r="AR19" s="129" t="s">
        <v>226</v>
      </c>
      <c r="AS19" s="129" t="s">
        <v>227</v>
      </c>
      <c r="AT19" s="129" t="s">
        <v>228</v>
      </c>
      <c r="AU19" s="129" t="s">
        <v>229</v>
      </c>
      <c r="AV19" s="129" t="s">
        <v>230</v>
      </c>
      <c r="AW19" s="129" t="s">
        <v>231</v>
      </c>
      <c r="AX19" s="129" t="s">
        <v>232</v>
      </c>
      <c r="AY19" s="129" t="s">
        <v>233</v>
      </c>
      <c r="AZ19" s="129" t="s">
        <v>234</v>
      </c>
      <c r="BA19" s="129" t="s">
        <v>235</v>
      </c>
      <c r="BB19" s="129" t="s">
        <v>236</v>
      </c>
      <c r="BC19" s="129" t="s">
        <v>237</v>
      </c>
    </row>
    <row r="20" spans="1:55" s="10" customFormat="1" ht="21.75" customHeight="1" x14ac:dyDescent="0.25">
      <c r="A20" s="384" t="s">
        <v>143</v>
      </c>
      <c r="B20" s="384"/>
      <c r="C20" s="384"/>
      <c r="D20" s="178">
        <f>D22</f>
        <v>2.8600000000000003</v>
      </c>
      <c r="E20" s="178">
        <f>E22</f>
        <v>2.8600000000000003</v>
      </c>
      <c r="F20" s="178">
        <f>F22</f>
        <v>0.13</v>
      </c>
      <c r="G20" s="178">
        <f>G22</f>
        <v>0.56129848000000004</v>
      </c>
      <c r="H20" s="178">
        <f t="shared" ref="H20:BC20" si="0">H22</f>
        <v>2.2987015199999998</v>
      </c>
      <c r="I20" s="178">
        <f>I22</f>
        <v>0.44</v>
      </c>
      <c r="J20" s="178">
        <f t="shared" si="0"/>
        <v>0.71499999999999997</v>
      </c>
      <c r="K20" s="178">
        <f t="shared" si="0"/>
        <v>3.2500000000000001E-2</v>
      </c>
      <c r="L20" s="178">
        <f t="shared" si="0"/>
        <v>0.14032500000000001</v>
      </c>
      <c r="M20" s="178">
        <f t="shared" si="0"/>
        <v>0.57467500000000005</v>
      </c>
      <c r="N20" s="178">
        <f t="shared" si="0"/>
        <v>0.11</v>
      </c>
      <c r="O20" s="178">
        <f t="shared" si="0"/>
        <v>0.71499999999999997</v>
      </c>
      <c r="P20" s="178">
        <f t="shared" si="0"/>
        <v>0</v>
      </c>
      <c r="Q20" s="178">
        <f t="shared" si="0"/>
        <v>0.14017499999999999</v>
      </c>
      <c r="R20" s="178">
        <f t="shared" si="0"/>
        <v>0.57482499999999992</v>
      </c>
      <c r="S20" s="178">
        <f t="shared" si="0"/>
        <v>0</v>
      </c>
      <c r="T20" s="178">
        <f t="shared" si="0"/>
        <v>0.71499999999999997</v>
      </c>
      <c r="U20" s="178">
        <f t="shared" si="0"/>
        <v>0</v>
      </c>
      <c r="V20" s="178">
        <f t="shared" si="0"/>
        <v>0.14032500000000001</v>
      </c>
      <c r="W20" s="178">
        <f t="shared" si="0"/>
        <v>0.57467500000000005</v>
      </c>
      <c r="X20" s="178">
        <f t="shared" si="0"/>
        <v>0</v>
      </c>
      <c r="Y20" s="178">
        <f t="shared" si="0"/>
        <v>0</v>
      </c>
      <c r="Z20" s="178">
        <f t="shared" si="0"/>
        <v>0</v>
      </c>
      <c r="AA20" s="178">
        <f t="shared" si="0"/>
        <v>0</v>
      </c>
      <c r="AB20" s="178">
        <f t="shared" si="0"/>
        <v>0</v>
      </c>
      <c r="AC20" s="178">
        <f t="shared" si="0"/>
        <v>0</v>
      </c>
      <c r="AD20" s="178">
        <f t="shared" si="0"/>
        <v>0</v>
      </c>
      <c r="AE20" s="178">
        <f t="shared" si="0"/>
        <v>0</v>
      </c>
      <c r="AF20" s="178">
        <f t="shared" si="0"/>
        <v>0</v>
      </c>
      <c r="AG20" s="178">
        <f t="shared" si="0"/>
        <v>0</v>
      </c>
      <c r="AH20" s="178">
        <f t="shared" si="0"/>
        <v>0</v>
      </c>
      <c r="AI20" s="178">
        <f t="shared" si="0"/>
        <v>0</v>
      </c>
      <c r="AJ20" s="178">
        <f t="shared" si="0"/>
        <v>0</v>
      </c>
      <c r="AK20" s="178">
        <f t="shared" si="0"/>
        <v>0</v>
      </c>
      <c r="AL20" s="178">
        <f t="shared" si="0"/>
        <v>0</v>
      </c>
      <c r="AM20" s="178">
        <f t="shared" si="0"/>
        <v>1.2697959999999999</v>
      </c>
      <c r="AN20" s="178">
        <f t="shared" si="0"/>
        <v>0</v>
      </c>
      <c r="AO20" s="178">
        <f t="shared" si="0"/>
        <v>0</v>
      </c>
      <c r="AP20" s="178">
        <f t="shared" si="0"/>
        <v>0</v>
      </c>
      <c r="AQ20" s="178">
        <f t="shared" si="0"/>
        <v>0</v>
      </c>
      <c r="AR20" s="178">
        <f t="shared" si="0"/>
        <v>0</v>
      </c>
      <c r="AS20" s="178">
        <f t="shared" si="0"/>
        <v>0</v>
      </c>
      <c r="AT20" s="178">
        <f t="shared" si="0"/>
        <v>0</v>
      </c>
      <c r="AU20" s="178">
        <f t="shared" si="0"/>
        <v>0</v>
      </c>
      <c r="AV20" s="178">
        <f t="shared" si="0"/>
        <v>0</v>
      </c>
      <c r="AW20" s="178">
        <f t="shared" si="0"/>
        <v>0</v>
      </c>
      <c r="AX20" s="178">
        <f t="shared" si="0"/>
        <v>0</v>
      </c>
      <c r="AY20" s="178">
        <f t="shared" si="0"/>
        <v>0</v>
      </c>
      <c r="AZ20" s="178">
        <f t="shared" si="0"/>
        <v>0</v>
      </c>
      <c r="BA20" s="178">
        <f t="shared" si="0"/>
        <v>0</v>
      </c>
      <c r="BB20" s="178">
        <f t="shared" si="0"/>
        <v>0</v>
      </c>
      <c r="BC20" s="178">
        <f t="shared" si="0"/>
        <v>0</v>
      </c>
    </row>
    <row r="21" spans="1:55" s="10" customFormat="1" x14ac:dyDescent="0.25">
      <c r="A21" s="140" t="s">
        <v>356</v>
      </c>
      <c r="B21" s="141" t="s">
        <v>357</v>
      </c>
      <c r="C21" s="142" t="s">
        <v>397</v>
      </c>
      <c r="D21" s="192"/>
      <c r="E21" s="192"/>
      <c r="F21" s="192"/>
      <c r="G21" s="129"/>
      <c r="H21" s="129"/>
      <c r="I21" s="129"/>
      <c r="J21" s="192"/>
      <c r="K21" s="129"/>
      <c r="L21" s="129"/>
      <c r="M21" s="129"/>
      <c r="N21" s="129"/>
      <c r="O21" s="237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92"/>
      <c r="AE21" s="281"/>
      <c r="AF21" s="281"/>
      <c r="AG21" s="129"/>
      <c r="AH21" s="129"/>
      <c r="AI21" s="129"/>
      <c r="AJ21" s="281"/>
      <c r="AK21" s="129"/>
      <c r="AL21" s="129"/>
      <c r="AM21" s="129"/>
      <c r="AN21" s="129"/>
      <c r="AO21" s="237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</row>
    <row r="22" spans="1:55" s="10" customFormat="1" ht="31.5" x14ac:dyDescent="0.25">
      <c r="A22" s="150" t="s">
        <v>148</v>
      </c>
      <c r="B22" s="177" t="s">
        <v>392</v>
      </c>
      <c r="C22" s="183" t="s">
        <v>397</v>
      </c>
      <c r="D22" s="184">
        <f t="shared" ref="D22:O22" si="1">D23</f>
        <v>2.8600000000000003</v>
      </c>
      <c r="E22" s="184">
        <f t="shared" si="1"/>
        <v>2.8600000000000003</v>
      </c>
      <c r="F22" s="184">
        <f t="shared" si="1"/>
        <v>0.13</v>
      </c>
      <c r="G22" s="184">
        <f t="shared" si="1"/>
        <v>0.56129848000000004</v>
      </c>
      <c r="H22" s="184">
        <f t="shared" si="1"/>
        <v>2.2987015199999998</v>
      </c>
      <c r="I22" s="184">
        <f t="shared" si="1"/>
        <v>0.44</v>
      </c>
      <c r="J22" s="184">
        <f t="shared" si="1"/>
        <v>0.71499999999999997</v>
      </c>
      <c r="K22" s="184">
        <f t="shared" si="1"/>
        <v>3.2500000000000001E-2</v>
      </c>
      <c r="L22" s="184">
        <f t="shared" si="1"/>
        <v>0.14032500000000001</v>
      </c>
      <c r="M22" s="184">
        <f t="shared" si="1"/>
        <v>0.57467500000000005</v>
      </c>
      <c r="N22" s="184">
        <f t="shared" si="1"/>
        <v>0.11</v>
      </c>
      <c r="O22" s="184">
        <f t="shared" si="1"/>
        <v>0.71499999999999997</v>
      </c>
      <c r="P22" s="218"/>
      <c r="Q22" s="184">
        <f>Q23</f>
        <v>0.14017499999999999</v>
      </c>
      <c r="R22" s="184">
        <f>R23</f>
        <v>0.57482499999999992</v>
      </c>
      <c r="S22" s="184"/>
      <c r="T22" s="184">
        <f>T23</f>
        <v>0.71499999999999997</v>
      </c>
      <c r="U22" s="218"/>
      <c r="V22" s="184">
        <f>V23</f>
        <v>0.14032500000000001</v>
      </c>
      <c r="W22" s="184">
        <f>W23</f>
        <v>0.57467500000000005</v>
      </c>
      <c r="X22" s="218"/>
      <c r="Y22" s="184">
        <f>Y23</f>
        <v>0</v>
      </c>
      <c r="Z22" s="218"/>
      <c r="AA22" s="184">
        <f>AA23</f>
        <v>0</v>
      </c>
      <c r="AB22" s="184">
        <f>AB23</f>
        <v>0</v>
      </c>
      <c r="AC22" s="218"/>
      <c r="AD22" s="184">
        <f>AD23</f>
        <v>0</v>
      </c>
      <c r="AE22" s="184">
        <f>AE23</f>
        <v>0</v>
      </c>
      <c r="AF22" s="184"/>
      <c r="AG22" s="184">
        <f>AG23</f>
        <v>0</v>
      </c>
      <c r="AH22" s="184">
        <f>AH23</f>
        <v>0</v>
      </c>
      <c r="AI22" s="184"/>
      <c r="AJ22" s="184">
        <f>AJ23</f>
        <v>0</v>
      </c>
      <c r="AK22" s="218"/>
      <c r="AL22" s="184">
        <f>AL23</f>
        <v>0</v>
      </c>
      <c r="AM22" s="184">
        <f>AM23</f>
        <v>1.2697959999999999</v>
      </c>
      <c r="AN22" s="184"/>
      <c r="AO22" s="236">
        <v>0</v>
      </c>
      <c r="AP22" s="218"/>
      <c r="AQ22" s="184">
        <f>AQ23</f>
        <v>0</v>
      </c>
      <c r="AR22" s="184">
        <f>AR23</f>
        <v>0</v>
      </c>
      <c r="AS22" s="218"/>
      <c r="AT22" s="184">
        <f>AT23</f>
        <v>0</v>
      </c>
      <c r="AU22" s="218"/>
      <c r="AV22" s="184">
        <f>AV23</f>
        <v>0</v>
      </c>
      <c r="AW22" s="184">
        <f>AW23</f>
        <v>0</v>
      </c>
      <c r="AX22" s="218"/>
      <c r="AY22" s="184">
        <f>AY23</f>
        <v>0</v>
      </c>
      <c r="AZ22" s="218"/>
      <c r="BA22" s="184">
        <f>BA23</f>
        <v>0</v>
      </c>
      <c r="BB22" s="184">
        <f>BB23</f>
        <v>0</v>
      </c>
      <c r="BC22" s="184">
        <f>BC23</f>
        <v>0</v>
      </c>
    </row>
    <row r="23" spans="1:55" s="10" customFormat="1" ht="94.5" x14ac:dyDescent="0.25">
      <c r="A23" s="189" t="s">
        <v>393</v>
      </c>
      <c r="B23" s="190" t="s">
        <v>396</v>
      </c>
      <c r="C23" s="191" t="s">
        <v>397</v>
      </c>
      <c r="D23" s="188">
        <f>D24</f>
        <v>2.8600000000000003</v>
      </c>
      <c r="E23" s="188">
        <f t="shared" ref="E23:F23" si="2">E24</f>
        <v>2.8600000000000003</v>
      </c>
      <c r="F23" s="188">
        <f t="shared" si="2"/>
        <v>0.13</v>
      </c>
      <c r="G23" s="188">
        <f t="shared" ref="G23:I23" si="3">G24</f>
        <v>0.56129848000000004</v>
      </c>
      <c r="H23" s="188">
        <f t="shared" si="3"/>
        <v>2.2987015199999998</v>
      </c>
      <c r="I23" s="188">
        <f t="shared" si="3"/>
        <v>0.44</v>
      </c>
      <c r="J23" s="188">
        <f t="shared" ref="J23:K23" si="4">J24</f>
        <v>0.71499999999999997</v>
      </c>
      <c r="K23" s="188">
        <f t="shared" si="4"/>
        <v>3.2500000000000001E-2</v>
      </c>
      <c r="L23" s="188">
        <f t="shared" ref="L23:N23" si="5">L24</f>
        <v>0.14032500000000001</v>
      </c>
      <c r="M23" s="188">
        <f t="shared" si="5"/>
        <v>0.57467500000000005</v>
      </c>
      <c r="N23" s="188">
        <f t="shared" si="5"/>
        <v>0.11</v>
      </c>
      <c r="O23" s="188">
        <f t="shared" ref="O23" si="6">O24</f>
        <v>0.71499999999999997</v>
      </c>
      <c r="P23" s="219"/>
      <c r="Q23" s="188">
        <f t="shared" ref="Q23:R23" si="7">Q24</f>
        <v>0.14017499999999999</v>
      </c>
      <c r="R23" s="188">
        <f t="shared" si="7"/>
        <v>0.57482499999999992</v>
      </c>
      <c r="S23" s="219"/>
      <c r="T23" s="234">
        <f>T24</f>
        <v>0.71499999999999997</v>
      </c>
      <c r="U23" s="219"/>
      <c r="V23" s="282">
        <f t="shared" ref="V23:W23" si="8">V24</f>
        <v>0.14032500000000001</v>
      </c>
      <c r="W23" s="234">
        <f t="shared" si="8"/>
        <v>0.57467500000000005</v>
      </c>
      <c r="X23" s="219"/>
      <c r="Y23" s="188">
        <f t="shared" ref="Y23:Z23" si="9">Y24</f>
        <v>0</v>
      </c>
      <c r="Z23" s="188">
        <f t="shared" si="9"/>
        <v>0</v>
      </c>
      <c r="AA23" s="188"/>
      <c r="AB23" s="188">
        <f t="shared" ref="AB23" si="10">AB24</f>
        <v>0</v>
      </c>
      <c r="AC23" s="219"/>
      <c r="AD23" s="188">
        <f>AD24</f>
        <v>0</v>
      </c>
      <c r="AE23" s="188">
        <f t="shared" ref="AE23" si="11">AE24</f>
        <v>0</v>
      </c>
      <c r="AF23" s="188"/>
      <c r="AG23" s="188">
        <f t="shared" ref="AG23:AH23" si="12">AG24</f>
        <v>0</v>
      </c>
      <c r="AH23" s="188">
        <f t="shared" si="12"/>
        <v>0</v>
      </c>
      <c r="AI23" s="188"/>
      <c r="AJ23" s="188">
        <f t="shared" ref="AJ23" si="13">AJ24</f>
        <v>0</v>
      </c>
      <c r="AK23" s="219"/>
      <c r="AL23" s="188">
        <f t="shared" ref="AL23:AM23" si="14">AL24</f>
        <v>0</v>
      </c>
      <c r="AM23" s="188">
        <f t="shared" si="14"/>
        <v>1.2697959999999999</v>
      </c>
      <c r="AN23" s="188"/>
      <c r="AO23" s="234">
        <v>0</v>
      </c>
      <c r="AP23" s="219"/>
      <c r="AQ23" s="234">
        <v>0</v>
      </c>
      <c r="AR23" s="234">
        <v>0</v>
      </c>
      <c r="AS23" s="219"/>
      <c r="AT23" s="234">
        <f>AT24</f>
        <v>0</v>
      </c>
      <c r="AU23" s="219"/>
      <c r="AV23" s="282">
        <f t="shared" ref="AV23:AW23" si="15">AV24</f>
        <v>0</v>
      </c>
      <c r="AW23" s="234">
        <f t="shared" si="15"/>
        <v>0</v>
      </c>
      <c r="AX23" s="219"/>
      <c r="AY23" s="188">
        <f>AY24</f>
        <v>0</v>
      </c>
      <c r="AZ23" s="219"/>
      <c r="BA23" s="188">
        <f>BA24</f>
        <v>0</v>
      </c>
      <c r="BB23" s="188">
        <f t="shared" ref="BB23:BC23" si="16">BB24</f>
        <v>0</v>
      </c>
      <c r="BC23" s="188">
        <f t="shared" si="16"/>
        <v>0</v>
      </c>
    </row>
    <row r="24" spans="1:55" s="10" customFormat="1" ht="78.75" x14ac:dyDescent="0.25">
      <c r="A24" s="169" t="s">
        <v>394</v>
      </c>
      <c r="B24" s="170" t="s">
        <v>398</v>
      </c>
      <c r="C24" s="171" t="s">
        <v>397</v>
      </c>
      <c r="D24" s="188">
        <f>D25+D26+D27+D28</f>
        <v>2.8600000000000003</v>
      </c>
      <c r="E24" s="188">
        <f>E25+E26+E27+E28</f>
        <v>2.8600000000000003</v>
      </c>
      <c r="F24" s="188">
        <f>F25+F26+F27+F28</f>
        <v>0.13</v>
      </c>
      <c r="G24" s="188">
        <f>G25+G26+G27+G28</f>
        <v>0.56129848000000004</v>
      </c>
      <c r="H24" s="188">
        <f t="shared" ref="H24:W24" si="17">H25+H26+H27+H28</f>
        <v>2.2987015199999998</v>
      </c>
      <c r="I24" s="188">
        <f t="shared" ref="I24" si="18">I25+I26+I27+I28</f>
        <v>0.44</v>
      </c>
      <c r="J24" s="188">
        <f t="shared" si="17"/>
        <v>0.71499999999999997</v>
      </c>
      <c r="K24" s="188">
        <f t="shared" ref="K24" si="19">K25+K26+K27+K28</f>
        <v>3.2500000000000001E-2</v>
      </c>
      <c r="L24" s="188">
        <f t="shared" si="17"/>
        <v>0.14032500000000001</v>
      </c>
      <c r="M24" s="188">
        <f t="shared" si="17"/>
        <v>0.57467500000000005</v>
      </c>
      <c r="N24" s="188">
        <f t="shared" ref="N24" si="20">N25+N26+N27+N28</f>
        <v>0.11</v>
      </c>
      <c r="O24" s="188">
        <f t="shared" si="17"/>
        <v>0.71499999999999997</v>
      </c>
      <c r="P24" s="219"/>
      <c r="Q24" s="188">
        <f t="shared" si="17"/>
        <v>0.14017499999999999</v>
      </c>
      <c r="R24" s="188">
        <f t="shared" si="17"/>
        <v>0.57482499999999992</v>
      </c>
      <c r="S24" s="219"/>
      <c r="T24" s="188">
        <f t="shared" si="17"/>
        <v>0.71499999999999997</v>
      </c>
      <c r="U24" s="219"/>
      <c r="V24" s="188">
        <f t="shared" si="17"/>
        <v>0.14032500000000001</v>
      </c>
      <c r="W24" s="188">
        <f t="shared" si="17"/>
        <v>0.57467500000000005</v>
      </c>
      <c r="X24" s="219"/>
      <c r="Y24" s="219"/>
      <c r="Z24" s="219"/>
      <c r="AA24" s="219"/>
      <c r="AB24" s="219"/>
      <c r="AC24" s="219"/>
      <c r="AD24" s="188">
        <f t="shared" ref="AD24:AM24" si="21">AD25+AD26+AD27+AD28</f>
        <v>0</v>
      </c>
      <c r="AE24" s="188">
        <f t="shared" si="21"/>
        <v>0</v>
      </c>
      <c r="AF24" s="188"/>
      <c r="AG24" s="188">
        <f t="shared" si="21"/>
        <v>0</v>
      </c>
      <c r="AH24" s="188">
        <f t="shared" si="21"/>
        <v>0</v>
      </c>
      <c r="AI24" s="188"/>
      <c r="AJ24" s="188">
        <f>AJ25+AJ26+AJ27+AJ28</f>
        <v>0</v>
      </c>
      <c r="AK24" s="219"/>
      <c r="AL24" s="188">
        <f t="shared" si="21"/>
        <v>0</v>
      </c>
      <c r="AM24" s="188">
        <f t="shared" si="21"/>
        <v>1.2697959999999999</v>
      </c>
      <c r="AN24" s="188"/>
      <c r="AO24" s="234">
        <v>0</v>
      </c>
      <c r="AP24" s="219"/>
      <c r="AQ24" s="234">
        <v>0</v>
      </c>
      <c r="AR24" s="234">
        <v>0</v>
      </c>
      <c r="AS24" s="219"/>
      <c r="AT24" s="188">
        <f t="shared" ref="AT24:BA24" si="22">AT25+AT26+AT27+AT28</f>
        <v>0</v>
      </c>
      <c r="AU24" s="219"/>
      <c r="AV24" s="188">
        <f t="shared" si="22"/>
        <v>0</v>
      </c>
      <c r="AW24" s="188">
        <f t="shared" si="22"/>
        <v>0</v>
      </c>
      <c r="AX24" s="219"/>
      <c r="AY24" s="188">
        <f t="shared" si="22"/>
        <v>0</v>
      </c>
      <c r="AZ24" s="219"/>
      <c r="BA24" s="188">
        <f t="shared" si="22"/>
        <v>0</v>
      </c>
      <c r="BB24" s="188">
        <f t="shared" ref="BB24" si="23">BB25+BB26+BB27+BB28</f>
        <v>0</v>
      </c>
      <c r="BC24" s="188">
        <f t="shared" ref="BC24" si="24">BC25+BC26+BC27+BC28</f>
        <v>0</v>
      </c>
    </row>
    <row r="25" spans="1:55" s="303" customFormat="1" ht="31.5" x14ac:dyDescent="0.25">
      <c r="A25" s="149" t="s">
        <v>394</v>
      </c>
      <c r="B25" s="302" t="s">
        <v>403</v>
      </c>
      <c r="C25" s="142" t="s">
        <v>395</v>
      </c>
      <c r="D25" s="159">
        <v>0.52939199999999997</v>
      </c>
      <c r="E25" s="159">
        <v>0.52939199999999997</v>
      </c>
      <c r="F25" s="300">
        <v>0.03</v>
      </c>
      <c r="G25" s="160">
        <f>E25-H25</f>
        <v>0.13399367999999995</v>
      </c>
      <c r="H25" s="160">
        <v>0.39539832000000003</v>
      </c>
      <c r="I25" s="300">
        <v>0.1</v>
      </c>
      <c r="J25" s="298">
        <v>0.13234799999999999</v>
      </c>
      <c r="K25" s="304">
        <v>7.4999999999999997E-3</v>
      </c>
      <c r="L25" s="299">
        <f>J25-M25</f>
        <v>3.3498E-2</v>
      </c>
      <c r="M25" s="300">
        <v>9.8849999999999993E-2</v>
      </c>
      <c r="N25" s="299">
        <v>2.5000000000000001E-2</v>
      </c>
      <c r="O25" s="300">
        <v>0.13234799999999999</v>
      </c>
      <c r="P25" s="304">
        <v>7.4999999999999997E-3</v>
      </c>
      <c r="Q25" s="299">
        <f>O25-R25</f>
        <v>3.3347999999999989E-2</v>
      </c>
      <c r="R25" s="300">
        <v>9.9000000000000005E-2</v>
      </c>
      <c r="S25" s="299">
        <v>2.5000000000000001E-2</v>
      </c>
      <c r="T25" s="159">
        <v>0.13234799999999999</v>
      </c>
      <c r="U25" s="300"/>
      <c r="V25" s="160">
        <f>T25-W25</f>
        <v>3.3498E-2</v>
      </c>
      <c r="W25" s="160">
        <v>9.8849999999999993E-2</v>
      </c>
      <c r="X25" s="300"/>
      <c r="Y25" s="300">
        <v>0.13234799999999999</v>
      </c>
      <c r="Z25" s="300"/>
      <c r="AA25" s="299">
        <f>Y25-AB25</f>
        <v>3.3498E-2</v>
      </c>
      <c r="AB25" s="300">
        <v>9.8849999999999993E-2</v>
      </c>
      <c r="AC25" s="300"/>
      <c r="AD25" s="159">
        <v>0</v>
      </c>
      <c r="AE25" s="300">
        <v>0</v>
      </c>
      <c r="AF25" s="300"/>
      <c r="AG25" s="299">
        <f>AE25-AH25</f>
        <v>0</v>
      </c>
      <c r="AH25" s="300">
        <v>0</v>
      </c>
      <c r="AI25" s="300"/>
      <c r="AJ25" s="298">
        <v>0</v>
      </c>
      <c r="AK25" s="300"/>
      <c r="AL25" s="300">
        <v>0</v>
      </c>
      <c r="AM25" s="304">
        <v>0.34326200000000001</v>
      </c>
      <c r="AN25" s="300"/>
      <c r="AO25" s="300">
        <v>0</v>
      </c>
      <c r="AP25" s="300"/>
      <c r="AQ25" s="300">
        <v>0</v>
      </c>
      <c r="AR25" s="300">
        <v>0</v>
      </c>
      <c r="AS25" s="300"/>
      <c r="AT25" s="300">
        <v>0</v>
      </c>
      <c r="AU25" s="300"/>
      <c r="AV25" s="299">
        <f>AT25-AW25</f>
        <v>0</v>
      </c>
      <c r="AW25" s="300">
        <v>0</v>
      </c>
      <c r="AX25" s="300"/>
      <c r="AY25" s="300">
        <v>0</v>
      </c>
      <c r="AZ25" s="300"/>
      <c r="BA25" s="300"/>
      <c r="BB25" s="300"/>
      <c r="BC25" s="300"/>
    </row>
    <row r="26" spans="1:55" s="303" customFormat="1" ht="78.75" x14ac:dyDescent="0.25">
      <c r="A26" s="149" t="s">
        <v>394</v>
      </c>
      <c r="B26" s="302" t="s">
        <v>404</v>
      </c>
      <c r="C26" s="142" t="s">
        <v>395</v>
      </c>
      <c r="D26" s="159">
        <v>0.96916800000000003</v>
      </c>
      <c r="E26" s="159">
        <v>0.96916800000000003</v>
      </c>
      <c r="F26" s="300">
        <v>0.06</v>
      </c>
      <c r="G26" s="160">
        <f t="shared" ref="G26:G28" si="25">E26-H26</f>
        <v>0.11475489999999999</v>
      </c>
      <c r="H26" s="160">
        <v>0.85441310000000004</v>
      </c>
      <c r="I26" s="300">
        <v>0.06</v>
      </c>
      <c r="J26" s="298">
        <v>0.24229200000000001</v>
      </c>
      <c r="K26" s="304">
        <v>1.4999999999999999E-2</v>
      </c>
      <c r="L26" s="299">
        <f t="shared" ref="L26:L28" si="26">J26-M26</f>
        <v>2.868900000000002E-2</v>
      </c>
      <c r="M26" s="300">
        <v>0.21360299999999999</v>
      </c>
      <c r="N26" s="299">
        <v>1.4999999999999999E-2</v>
      </c>
      <c r="O26" s="298">
        <v>0.24229200000000001</v>
      </c>
      <c r="P26" s="304">
        <v>1.4999999999999999E-2</v>
      </c>
      <c r="Q26" s="299">
        <f t="shared" ref="Q26:Q28" si="27">O26-R26</f>
        <v>2.868900000000002E-2</v>
      </c>
      <c r="R26" s="300">
        <v>0.21360299999999999</v>
      </c>
      <c r="S26" s="299">
        <v>1.4999999999999999E-2</v>
      </c>
      <c r="T26" s="298">
        <v>0.24229200000000001</v>
      </c>
      <c r="U26" s="300"/>
      <c r="V26" s="160">
        <f t="shared" ref="V26:V28" si="28">T26-W26</f>
        <v>2.868900000000002E-2</v>
      </c>
      <c r="W26" s="300">
        <v>0.21360299999999999</v>
      </c>
      <c r="X26" s="300"/>
      <c r="Y26" s="298">
        <v>0.24229200000000001</v>
      </c>
      <c r="Z26" s="300"/>
      <c r="AA26" s="299">
        <f t="shared" ref="AA26:AA28" si="29">Y26-AB26</f>
        <v>2.868900000000002E-2</v>
      </c>
      <c r="AB26" s="300">
        <v>0.21360299999999999</v>
      </c>
      <c r="AC26" s="300"/>
      <c r="AD26" s="159">
        <v>0</v>
      </c>
      <c r="AE26" s="300">
        <v>0</v>
      </c>
      <c r="AF26" s="300"/>
      <c r="AG26" s="299">
        <f t="shared" ref="AG26:AG28" si="30">AE26-AH26</f>
        <v>0</v>
      </c>
      <c r="AH26" s="300">
        <v>0</v>
      </c>
      <c r="AI26" s="300"/>
      <c r="AJ26" s="298">
        <v>0</v>
      </c>
      <c r="AK26" s="300"/>
      <c r="AL26" s="300">
        <v>0</v>
      </c>
      <c r="AM26" s="304">
        <v>0</v>
      </c>
      <c r="AN26" s="300"/>
      <c r="AO26" s="300">
        <v>0</v>
      </c>
      <c r="AP26" s="300"/>
      <c r="AQ26" s="300">
        <v>0</v>
      </c>
      <c r="AR26" s="300">
        <v>0</v>
      </c>
      <c r="AS26" s="300"/>
      <c r="AT26" s="300">
        <v>0</v>
      </c>
      <c r="AU26" s="300"/>
      <c r="AV26" s="299">
        <f t="shared" ref="AV26:AV28" si="31">AT26-AW26</f>
        <v>0</v>
      </c>
      <c r="AW26" s="300">
        <v>0</v>
      </c>
      <c r="AX26" s="300"/>
      <c r="AY26" s="300">
        <v>0</v>
      </c>
      <c r="AZ26" s="300"/>
      <c r="BA26" s="300"/>
      <c r="BB26" s="300"/>
      <c r="BC26" s="300"/>
    </row>
    <row r="27" spans="1:55" s="303" customFormat="1" ht="47.25" x14ac:dyDescent="0.25">
      <c r="A27" s="149" t="s">
        <v>394</v>
      </c>
      <c r="B27" s="302" t="s">
        <v>405</v>
      </c>
      <c r="C27" s="142" t="s">
        <v>395</v>
      </c>
      <c r="D27" s="159">
        <v>0.25260300000000002</v>
      </c>
      <c r="E27" s="159">
        <v>0.25260300000000002</v>
      </c>
      <c r="F27" s="300">
        <v>0.04</v>
      </c>
      <c r="G27" s="160">
        <f t="shared" si="25"/>
        <v>9.3994400000000033E-2</v>
      </c>
      <c r="H27" s="160">
        <v>0.15860859999999999</v>
      </c>
      <c r="I27" s="300">
        <v>0.06</v>
      </c>
      <c r="J27" s="298">
        <v>6.3150999999999999E-2</v>
      </c>
      <c r="K27" s="304">
        <v>0.01</v>
      </c>
      <c r="L27" s="299">
        <f t="shared" si="26"/>
        <v>2.3498999999999999E-2</v>
      </c>
      <c r="M27" s="300">
        <v>3.9652E-2</v>
      </c>
      <c r="N27" s="299">
        <v>1.4999999999999999E-2</v>
      </c>
      <c r="O27" s="298">
        <v>6.3150999999999999E-2</v>
      </c>
      <c r="P27" s="304">
        <v>0.01</v>
      </c>
      <c r="Q27" s="299">
        <f t="shared" si="27"/>
        <v>2.3498999999999999E-2</v>
      </c>
      <c r="R27" s="300">
        <v>3.9652E-2</v>
      </c>
      <c r="S27" s="299">
        <v>1.4999999999999999E-2</v>
      </c>
      <c r="T27" s="298">
        <v>6.3150999999999999E-2</v>
      </c>
      <c r="U27" s="300"/>
      <c r="V27" s="160">
        <f t="shared" si="28"/>
        <v>2.3498999999999999E-2</v>
      </c>
      <c r="W27" s="300">
        <v>3.9652E-2</v>
      </c>
      <c r="X27" s="300"/>
      <c r="Y27" s="298">
        <v>6.3150999999999999E-2</v>
      </c>
      <c r="Z27" s="300"/>
      <c r="AA27" s="299">
        <f t="shared" si="29"/>
        <v>2.3498999999999999E-2</v>
      </c>
      <c r="AB27" s="300">
        <v>3.9652E-2</v>
      </c>
      <c r="AC27" s="300"/>
      <c r="AD27" s="159">
        <v>0</v>
      </c>
      <c r="AE27" s="300">
        <v>0</v>
      </c>
      <c r="AF27" s="300"/>
      <c r="AG27" s="299">
        <f t="shared" si="30"/>
        <v>0</v>
      </c>
      <c r="AH27" s="300">
        <v>0</v>
      </c>
      <c r="AI27" s="300"/>
      <c r="AJ27" s="298">
        <v>0</v>
      </c>
      <c r="AK27" s="300"/>
      <c r="AL27" s="300">
        <v>0</v>
      </c>
      <c r="AM27" s="304">
        <v>9.6329999999999999E-2</v>
      </c>
      <c r="AN27" s="300"/>
      <c r="AO27" s="300">
        <v>0</v>
      </c>
      <c r="AP27" s="300"/>
      <c r="AQ27" s="300">
        <v>0</v>
      </c>
      <c r="AR27" s="300">
        <v>0</v>
      </c>
      <c r="AS27" s="300"/>
      <c r="AT27" s="300">
        <v>0</v>
      </c>
      <c r="AU27" s="300"/>
      <c r="AV27" s="299">
        <f t="shared" si="31"/>
        <v>0</v>
      </c>
      <c r="AW27" s="300">
        <v>0</v>
      </c>
      <c r="AX27" s="300"/>
      <c r="AY27" s="300">
        <v>0</v>
      </c>
      <c r="AZ27" s="300"/>
      <c r="BA27" s="300"/>
      <c r="BB27" s="300"/>
      <c r="BC27" s="300"/>
    </row>
    <row r="28" spans="1:55" s="303" customFormat="1" ht="47.25" x14ac:dyDescent="0.25">
      <c r="A28" s="149" t="s">
        <v>394</v>
      </c>
      <c r="B28" s="302" t="s">
        <v>406</v>
      </c>
      <c r="C28" s="142" t="s">
        <v>395</v>
      </c>
      <c r="D28" s="159">
        <v>1.1088370000000001</v>
      </c>
      <c r="E28" s="159">
        <v>1.1088370000000001</v>
      </c>
      <c r="F28" s="300">
        <v>0</v>
      </c>
      <c r="G28" s="160">
        <f t="shared" si="25"/>
        <v>0.21855550000000012</v>
      </c>
      <c r="H28" s="160">
        <v>0.89028149999999995</v>
      </c>
      <c r="I28" s="300">
        <v>0.22</v>
      </c>
      <c r="J28" s="298">
        <v>0.27720899999999998</v>
      </c>
      <c r="K28" s="304">
        <v>0</v>
      </c>
      <c r="L28" s="299">
        <f t="shared" si="26"/>
        <v>5.4638999999999993E-2</v>
      </c>
      <c r="M28" s="300">
        <v>0.22256999999999999</v>
      </c>
      <c r="N28" s="299">
        <v>5.5E-2</v>
      </c>
      <c r="O28" s="298">
        <v>0.27720899999999998</v>
      </c>
      <c r="P28" s="304">
        <v>0</v>
      </c>
      <c r="Q28" s="299">
        <f t="shared" si="27"/>
        <v>5.4638999999999993E-2</v>
      </c>
      <c r="R28" s="300">
        <v>0.22256999999999999</v>
      </c>
      <c r="S28" s="299">
        <v>5.5E-2</v>
      </c>
      <c r="T28" s="298">
        <v>0.27720899999999998</v>
      </c>
      <c r="U28" s="300"/>
      <c r="V28" s="160">
        <f t="shared" si="28"/>
        <v>5.4638999999999993E-2</v>
      </c>
      <c r="W28" s="300">
        <v>0.22256999999999999</v>
      </c>
      <c r="X28" s="300"/>
      <c r="Y28" s="298">
        <v>0.27720899999999998</v>
      </c>
      <c r="Z28" s="300"/>
      <c r="AA28" s="299">
        <f t="shared" si="29"/>
        <v>5.4638999999999993E-2</v>
      </c>
      <c r="AB28" s="300">
        <v>0.22256999999999999</v>
      </c>
      <c r="AC28" s="300"/>
      <c r="AD28" s="159">
        <v>0</v>
      </c>
      <c r="AE28" s="300">
        <v>0</v>
      </c>
      <c r="AF28" s="300"/>
      <c r="AG28" s="299">
        <f t="shared" si="30"/>
        <v>0</v>
      </c>
      <c r="AH28" s="300">
        <v>0</v>
      </c>
      <c r="AI28" s="300"/>
      <c r="AJ28" s="298">
        <v>0</v>
      </c>
      <c r="AK28" s="300"/>
      <c r="AL28" s="300">
        <v>0</v>
      </c>
      <c r="AM28" s="304">
        <v>0.83020400000000005</v>
      </c>
      <c r="AN28" s="300"/>
      <c r="AO28" s="300">
        <v>0</v>
      </c>
      <c r="AP28" s="300"/>
      <c r="AQ28" s="300">
        <v>0</v>
      </c>
      <c r="AR28" s="300">
        <v>0</v>
      </c>
      <c r="AS28" s="300"/>
      <c r="AT28" s="300">
        <v>0</v>
      </c>
      <c r="AU28" s="300"/>
      <c r="AV28" s="299">
        <f t="shared" si="31"/>
        <v>0</v>
      </c>
      <c r="AW28" s="300">
        <v>0</v>
      </c>
      <c r="AX28" s="300"/>
      <c r="AY28" s="300">
        <v>0</v>
      </c>
      <c r="AZ28" s="300"/>
      <c r="BA28" s="300"/>
      <c r="BB28" s="300"/>
      <c r="BC28" s="300"/>
    </row>
    <row r="29" spans="1:55" s="10" customFormat="1" ht="31.5" x14ac:dyDescent="0.25">
      <c r="A29" s="149" t="s">
        <v>242</v>
      </c>
      <c r="B29" s="144" t="s">
        <v>358</v>
      </c>
      <c r="C29" s="145"/>
      <c r="D29" s="179">
        <f>D30</f>
        <v>0</v>
      </c>
      <c r="E29" s="179">
        <v>0</v>
      </c>
      <c r="F29" s="179"/>
      <c r="G29" s="217"/>
      <c r="H29" s="217"/>
      <c r="I29" s="235">
        <v>0</v>
      </c>
      <c r="J29" s="179">
        <v>0</v>
      </c>
      <c r="K29" s="217"/>
      <c r="L29" s="217"/>
      <c r="M29" s="217"/>
      <c r="N29" s="235">
        <v>0</v>
      </c>
      <c r="O29" s="235">
        <v>0</v>
      </c>
      <c r="P29" s="217"/>
      <c r="Q29" s="217"/>
      <c r="R29" s="217"/>
      <c r="S29" s="235">
        <v>0</v>
      </c>
      <c r="T29" s="235">
        <v>0</v>
      </c>
      <c r="U29" s="217"/>
      <c r="V29" s="217"/>
      <c r="W29" s="217"/>
      <c r="X29" s="235">
        <v>0</v>
      </c>
      <c r="Y29" s="235">
        <v>0</v>
      </c>
      <c r="Z29" s="217"/>
      <c r="AA29" s="217"/>
      <c r="AB29" s="217"/>
      <c r="AC29" s="235">
        <v>0</v>
      </c>
      <c r="AD29" s="179">
        <f>AD30</f>
        <v>0</v>
      </c>
      <c r="AE29" s="179">
        <f>AE30</f>
        <v>0</v>
      </c>
      <c r="AF29" s="179"/>
      <c r="AG29" s="217"/>
      <c r="AH29" s="235">
        <v>0</v>
      </c>
      <c r="AI29" s="235">
        <v>0</v>
      </c>
      <c r="AJ29" s="179">
        <v>0</v>
      </c>
      <c r="AK29" s="217"/>
      <c r="AL29" s="217"/>
      <c r="AM29" s="235"/>
      <c r="AN29" s="235">
        <v>0</v>
      </c>
      <c r="AO29" s="235">
        <v>0</v>
      </c>
      <c r="AP29" s="217"/>
      <c r="AQ29" s="217"/>
      <c r="AR29" s="217"/>
      <c r="AS29" s="235">
        <v>0</v>
      </c>
      <c r="AT29" s="235">
        <f>AT30</f>
        <v>0</v>
      </c>
      <c r="AU29" s="217"/>
      <c r="AV29" s="217"/>
      <c r="AW29" s="217"/>
      <c r="AX29" s="235">
        <f>AT29</f>
        <v>0</v>
      </c>
      <c r="AY29" s="235">
        <v>0</v>
      </c>
      <c r="AZ29" s="217"/>
      <c r="BA29" s="217"/>
      <c r="BB29" s="217"/>
      <c r="BC29" s="235">
        <v>0</v>
      </c>
    </row>
    <row r="30" spans="1:55" s="10" customFormat="1" ht="49.5" customHeight="1" x14ac:dyDescent="0.25">
      <c r="A30" s="149" t="s">
        <v>359</v>
      </c>
      <c r="B30" s="293" t="s">
        <v>399</v>
      </c>
      <c r="C30" s="142" t="s">
        <v>395</v>
      </c>
      <c r="D30" s="160">
        <v>0</v>
      </c>
      <c r="E30" s="192">
        <v>0</v>
      </c>
      <c r="F30" s="160"/>
      <c r="G30" s="129"/>
      <c r="H30" s="129"/>
      <c r="I30" s="129">
        <v>0</v>
      </c>
      <c r="J30" s="192">
        <v>0</v>
      </c>
      <c r="K30" s="129"/>
      <c r="L30" s="129"/>
      <c r="M30" s="129"/>
      <c r="N30" s="129">
        <v>0</v>
      </c>
      <c r="O30" s="129">
        <v>0</v>
      </c>
      <c r="P30" s="129"/>
      <c r="Q30" s="129"/>
      <c r="R30" s="129"/>
      <c r="S30" s="129">
        <v>0</v>
      </c>
      <c r="T30" s="129">
        <v>0</v>
      </c>
      <c r="U30" s="129"/>
      <c r="V30" s="129"/>
      <c r="W30" s="129"/>
      <c r="X30" s="129">
        <f>T30</f>
        <v>0</v>
      </c>
      <c r="Y30" s="129">
        <v>0</v>
      </c>
      <c r="Z30" s="129"/>
      <c r="AA30" s="129"/>
      <c r="AB30" s="129"/>
      <c r="AC30" s="129">
        <v>0</v>
      </c>
      <c r="AD30" s="160">
        <v>0</v>
      </c>
      <c r="AE30" s="281">
        <f>AI30+AO30+AT30+BC30</f>
        <v>0</v>
      </c>
      <c r="AF30" s="160"/>
      <c r="AG30" s="129"/>
      <c r="AH30" s="129"/>
      <c r="AI30" s="129">
        <v>0</v>
      </c>
      <c r="AJ30" s="281">
        <v>0</v>
      </c>
      <c r="AK30" s="129"/>
      <c r="AL30" s="129"/>
      <c r="AM30" s="129"/>
      <c r="AN30" s="129">
        <v>0</v>
      </c>
      <c r="AO30" s="129">
        <v>0</v>
      </c>
      <c r="AP30" s="129"/>
      <c r="AQ30" s="129"/>
      <c r="AR30" s="129"/>
      <c r="AS30" s="129">
        <v>0</v>
      </c>
      <c r="AT30" s="129">
        <v>0</v>
      </c>
      <c r="AU30" s="129"/>
      <c r="AV30" s="129"/>
      <c r="AW30" s="129"/>
      <c r="AX30" s="129">
        <f>AT30</f>
        <v>0</v>
      </c>
      <c r="AY30" s="129">
        <v>0</v>
      </c>
      <c r="AZ30" s="129"/>
      <c r="BA30" s="129"/>
      <c r="BB30" s="129"/>
      <c r="BC30" s="129">
        <v>0</v>
      </c>
    </row>
    <row r="31" spans="1:55" x14ac:dyDescent="0.25">
      <c r="A31" s="13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BB31" s="5"/>
    </row>
    <row r="32" spans="1:55" x14ac:dyDescent="0.2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301"/>
      <c r="R32" s="101"/>
      <c r="S32" s="101"/>
      <c r="T32" s="101"/>
      <c r="U32" s="101"/>
      <c r="V32" s="101"/>
      <c r="W32" s="101"/>
      <c r="X32" s="101"/>
    </row>
    <row r="33" spans="1:97" ht="15.75" customHeight="1" x14ac:dyDescent="0.3">
      <c r="A33" s="130"/>
      <c r="B33" s="393" t="s">
        <v>418</v>
      </c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</row>
    <row r="34" spans="1:97" ht="15.75" customHeight="1" x14ac:dyDescent="0.25">
      <c r="A34" s="130"/>
      <c r="B34" s="387"/>
      <c r="C34" s="387"/>
      <c r="D34" s="387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</row>
    <row r="35" spans="1:97" x14ac:dyDescent="0.25">
      <c r="A35" s="130"/>
    </row>
    <row r="36" spans="1:97" x14ac:dyDescent="0.25">
      <c r="A36" s="130"/>
    </row>
    <row r="37" spans="1:97" ht="33.75" customHeight="1" x14ac:dyDescent="0.2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</row>
    <row r="38" spans="1:97" x14ac:dyDescent="0.2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</row>
    <row r="39" spans="1:97" x14ac:dyDescent="0.2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</row>
    <row r="40" spans="1:97" ht="18.75" x14ac:dyDescent="0.3"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</row>
    <row r="41" spans="1:97" x14ac:dyDescent="0.2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1:97" ht="18.75" customHeight="1" x14ac:dyDescent="0.3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</row>
    <row r="43" spans="1:97" ht="18.75" customHeight="1" x14ac:dyDescent="0.3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</row>
    <row r="44" spans="1:97" ht="18.75" x14ac:dyDescent="0.3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</row>
    <row r="45" spans="1:97" x14ac:dyDescent="0.25"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</row>
    <row r="46" spans="1:97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</row>
    <row r="47" spans="1:97" x14ac:dyDescent="0.25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</row>
    <row r="48" spans="1:97" ht="18.75" x14ac:dyDescent="0.2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</row>
    <row r="49" spans="2:97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2:97" x14ac:dyDescent="0.25">
      <c r="B50" s="5"/>
      <c r="C50" s="5"/>
      <c r="D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3"/>
      <c r="BE50" s="3"/>
      <c r="BF50" s="3"/>
      <c r="BG50" s="3"/>
      <c r="BH50" s="3"/>
      <c r="BI50" s="3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</row>
    <row r="51" spans="2:97" ht="18.75" x14ac:dyDescent="0.3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0">
    <mergeCell ref="AJ17:AN17"/>
    <mergeCell ref="A4:BC4"/>
    <mergeCell ref="A7:BC7"/>
    <mergeCell ref="A8:BC8"/>
    <mergeCell ref="A10:BC10"/>
    <mergeCell ref="A12:BC12"/>
    <mergeCell ref="AO17:AS17"/>
    <mergeCell ref="AT17:AX17"/>
    <mergeCell ref="AY17:BC17"/>
    <mergeCell ref="D17:D18"/>
    <mergeCell ref="AD17:AD18"/>
    <mergeCell ref="J17:N17"/>
    <mergeCell ref="O17:S17"/>
    <mergeCell ref="T17:X17"/>
    <mergeCell ref="A20:C20"/>
    <mergeCell ref="A13:BC13"/>
    <mergeCell ref="A5:BC5"/>
    <mergeCell ref="B34:D34"/>
    <mergeCell ref="B15:B18"/>
    <mergeCell ref="A14:BC14"/>
    <mergeCell ref="D15:AC15"/>
    <mergeCell ref="Y17:AC17"/>
    <mergeCell ref="AD15:BC15"/>
    <mergeCell ref="A15:A18"/>
    <mergeCell ref="C15:C18"/>
    <mergeCell ref="B33:AB33"/>
    <mergeCell ref="E16:AC16"/>
    <mergeCell ref="E17:I17"/>
    <mergeCell ref="AE16:BC16"/>
    <mergeCell ref="AE17:AI17"/>
  </mergeCells>
  <pageMargins left="0.23622047244094491" right="0.23622047244094491" top="0.74803149606299213" bottom="0.74803149606299213" header="0.31496062992125984" footer="0.31496062992125984"/>
  <pageSetup paperSize="9" scale="32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35"/>
  <sheetViews>
    <sheetView view="pageBreakPreview" topLeftCell="A17" zoomScale="85" zoomScaleNormal="60" zoomScaleSheetLayoutView="85" workbookViewId="0">
      <selection activeCell="A20" sqref="A20:XFD30"/>
    </sheetView>
  </sheetViews>
  <sheetFormatPr defaultRowHeight="12" x14ac:dyDescent="0.2"/>
  <cols>
    <col min="1" max="1" width="10.125" style="88" customWidth="1"/>
    <col min="2" max="2" width="54.25" style="88" customWidth="1"/>
    <col min="3" max="3" width="8" style="88" customWidth="1"/>
    <col min="4" max="45" width="7.75" style="88" customWidth="1"/>
    <col min="46" max="16384" width="9" style="88"/>
  </cols>
  <sheetData>
    <row r="1" spans="1:45" ht="18.75" x14ac:dyDescent="0.2">
      <c r="AS1" s="8" t="s">
        <v>342</v>
      </c>
    </row>
    <row r="2" spans="1:45" ht="18.75" x14ac:dyDescent="0.3">
      <c r="J2" s="117"/>
      <c r="K2" s="398"/>
      <c r="L2" s="398"/>
      <c r="M2" s="398"/>
      <c r="N2" s="398"/>
      <c r="O2" s="117"/>
      <c r="AS2" s="13" t="s">
        <v>0</v>
      </c>
    </row>
    <row r="3" spans="1:45" ht="18.75" x14ac:dyDescent="0.3">
      <c r="J3" s="89"/>
      <c r="K3" s="89"/>
      <c r="L3" s="89"/>
      <c r="M3" s="89"/>
      <c r="N3" s="89"/>
      <c r="O3" s="89"/>
      <c r="AS3" s="13" t="s">
        <v>345</v>
      </c>
    </row>
    <row r="4" spans="1:45" s="6" customFormat="1" ht="18.75" x14ac:dyDescent="0.3">
      <c r="A4" s="399" t="s">
        <v>344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</row>
    <row r="5" spans="1:45" s="6" customFormat="1" ht="18.75" customHeight="1" x14ac:dyDescent="0.3">
      <c r="A5" s="386" t="s">
        <v>413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</row>
    <row r="6" spans="1:45" s="6" customFormat="1" ht="18.75" x14ac:dyDescent="0.3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</row>
    <row r="7" spans="1:45" s="6" customFormat="1" ht="18.75" customHeight="1" x14ac:dyDescent="0.3">
      <c r="A7" s="386" t="s">
        <v>386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</row>
    <row r="8" spans="1:45" s="4" customFormat="1" ht="15.75" x14ac:dyDescent="0.25">
      <c r="A8" s="320" t="s">
        <v>54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</row>
    <row r="9" spans="1:45" s="4" customFormat="1" ht="15.75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</row>
    <row r="10" spans="1:45" s="4" customFormat="1" ht="18.75" x14ac:dyDescent="0.3">
      <c r="A10" s="395" t="s">
        <v>389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</row>
    <row r="11" spans="1:45" s="4" customFormat="1" ht="18.75" x14ac:dyDescent="0.3">
      <c r="AA11" s="13"/>
    </row>
    <row r="12" spans="1:45" s="4" customFormat="1" ht="18.75" x14ac:dyDescent="0.25">
      <c r="A12" s="396" t="s">
        <v>366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96"/>
      <c r="AS12" s="396"/>
    </row>
    <row r="13" spans="1:45" s="4" customFormat="1" ht="15.75" x14ac:dyDescent="0.25">
      <c r="A13" s="320" t="s">
        <v>53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</row>
    <row r="14" spans="1:45" s="89" customFormat="1" ht="15.75" customHeight="1" x14ac:dyDescent="0.2">
      <c r="A14" s="400"/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</row>
    <row r="15" spans="1:45" s="90" customFormat="1" ht="63" customHeight="1" x14ac:dyDescent="0.25">
      <c r="A15" s="401" t="s">
        <v>51</v>
      </c>
      <c r="B15" s="402" t="s">
        <v>13</v>
      </c>
      <c r="C15" s="402" t="s">
        <v>4</v>
      </c>
      <c r="D15" s="402" t="s">
        <v>343</v>
      </c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</row>
    <row r="16" spans="1:45" ht="91.5" customHeight="1" x14ac:dyDescent="0.2">
      <c r="A16" s="401"/>
      <c r="B16" s="402"/>
      <c r="C16" s="402"/>
      <c r="D16" s="402" t="s">
        <v>320</v>
      </c>
      <c r="E16" s="402"/>
      <c r="F16" s="402"/>
      <c r="G16" s="402"/>
      <c r="H16" s="402"/>
      <c r="I16" s="402"/>
      <c r="J16" s="402" t="s">
        <v>321</v>
      </c>
      <c r="K16" s="402"/>
      <c r="L16" s="402"/>
      <c r="M16" s="402"/>
      <c r="N16" s="402"/>
      <c r="O16" s="402"/>
      <c r="P16" s="402" t="s">
        <v>322</v>
      </c>
      <c r="Q16" s="402"/>
      <c r="R16" s="402"/>
      <c r="S16" s="402"/>
      <c r="T16" s="402"/>
      <c r="U16" s="402"/>
      <c r="V16" s="402" t="s">
        <v>323</v>
      </c>
      <c r="W16" s="402"/>
      <c r="X16" s="402"/>
      <c r="Y16" s="402"/>
      <c r="Z16" s="402"/>
      <c r="AA16" s="402"/>
      <c r="AB16" s="402" t="s">
        <v>324</v>
      </c>
      <c r="AC16" s="402"/>
      <c r="AD16" s="402"/>
      <c r="AE16" s="402"/>
      <c r="AF16" s="402"/>
      <c r="AG16" s="402"/>
      <c r="AH16" s="402" t="s">
        <v>325</v>
      </c>
      <c r="AI16" s="402"/>
      <c r="AJ16" s="402"/>
      <c r="AK16" s="402"/>
      <c r="AL16" s="402"/>
      <c r="AM16" s="402"/>
      <c r="AN16" s="402" t="s">
        <v>326</v>
      </c>
      <c r="AO16" s="402"/>
      <c r="AP16" s="402"/>
      <c r="AQ16" s="402"/>
      <c r="AR16" s="402"/>
      <c r="AS16" s="402"/>
    </row>
    <row r="17" spans="1:45" s="91" customFormat="1" ht="113.25" customHeight="1" x14ac:dyDescent="0.2">
      <c r="A17" s="401"/>
      <c r="B17" s="402"/>
      <c r="C17" s="402"/>
      <c r="D17" s="403" t="s">
        <v>327</v>
      </c>
      <c r="E17" s="403"/>
      <c r="F17" s="403" t="s">
        <v>327</v>
      </c>
      <c r="G17" s="403"/>
      <c r="H17" s="403" t="s">
        <v>328</v>
      </c>
      <c r="I17" s="403"/>
      <c r="J17" s="404" t="s">
        <v>408</v>
      </c>
      <c r="K17" s="405"/>
      <c r="L17" s="406" t="s">
        <v>409</v>
      </c>
      <c r="M17" s="406"/>
      <c r="N17" s="403" t="s">
        <v>328</v>
      </c>
      <c r="O17" s="403"/>
      <c r="P17" s="403" t="s">
        <v>327</v>
      </c>
      <c r="Q17" s="403"/>
      <c r="R17" s="403" t="s">
        <v>327</v>
      </c>
      <c r="S17" s="403"/>
      <c r="T17" s="403" t="s">
        <v>328</v>
      </c>
      <c r="U17" s="403"/>
      <c r="V17" s="403" t="s">
        <v>327</v>
      </c>
      <c r="W17" s="403"/>
      <c r="X17" s="403" t="s">
        <v>327</v>
      </c>
      <c r="Y17" s="403"/>
      <c r="Z17" s="403" t="s">
        <v>328</v>
      </c>
      <c r="AA17" s="403"/>
      <c r="AB17" s="403" t="s">
        <v>327</v>
      </c>
      <c r="AC17" s="403"/>
      <c r="AD17" s="403" t="s">
        <v>327</v>
      </c>
      <c r="AE17" s="403"/>
      <c r="AF17" s="403" t="s">
        <v>328</v>
      </c>
      <c r="AG17" s="403"/>
      <c r="AH17" s="409" t="s">
        <v>361</v>
      </c>
      <c r="AI17" s="410"/>
      <c r="AJ17" s="403" t="s">
        <v>327</v>
      </c>
      <c r="AK17" s="403"/>
      <c r="AL17" s="407" t="s">
        <v>362</v>
      </c>
      <c r="AM17" s="407"/>
      <c r="AN17" s="403" t="s">
        <v>327</v>
      </c>
      <c r="AO17" s="403"/>
      <c r="AP17" s="403" t="s">
        <v>327</v>
      </c>
      <c r="AQ17" s="403"/>
      <c r="AR17" s="403" t="s">
        <v>328</v>
      </c>
      <c r="AS17" s="403"/>
    </row>
    <row r="18" spans="1:45" ht="46.5" customHeight="1" x14ac:dyDescent="0.2">
      <c r="A18" s="401"/>
      <c r="B18" s="402"/>
      <c r="C18" s="402"/>
      <c r="D18" s="96" t="s">
        <v>7</v>
      </c>
      <c r="E18" s="100" t="s">
        <v>8</v>
      </c>
      <c r="F18" s="96" t="s">
        <v>7</v>
      </c>
      <c r="G18" s="100" t="s">
        <v>8</v>
      </c>
      <c r="H18" s="96" t="s">
        <v>7</v>
      </c>
      <c r="I18" s="100" t="s">
        <v>8</v>
      </c>
      <c r="J18" s="96" t="s">
        <v>7</v>
      </c>
      <c r="K18" s="100" t="s">
        <v>8</v>
      </c>
      <c r="L18" s="96" t="s">
        <v>7</v>
      </c>
      <c r="M18" s="100" t="s">
        <v>8</v>
      </c>
      <c r="N18" s="96" t="s">
        <v>7</v>
      </c>
      <c r="O18" s="100" t="s">
        <v>8</v>
      </c>
      <c r="P18" s="96" t="s">
        <v>7</v>
      </c>
      <c r="Q18" s="100" t="s">
        <v>8</v>
      </c>
      <c r="R18" s="96" t="s">
        <v>7</v>
      </c>
      <c r="S18" s="100" t="s">
        <v>8</v>
      </c>
      <c r="T18" s="96" t="s">
        <v>7</v>
      </c>
      <c r="U18" s="100" t="s">
        <v>8</v>
      </c>
      <c r="V18" s="96" t="s">
        <v>7</v>
      </c>
      <c r="W18" s="100" t="s">
        <v>8</v>
      </c>
      <c r="X18" s="96" t="s">
        <v>7</v>
      </c>
      <c r="Y18" s="100" t="s">
        <v>8</v>
      </c>
      <c r="Z18" s="96" t="s">
        <v>7</v>
      </c>
      <c r="AA18" s="100" t="s">
        <v>8</v>
      </c>
      <c r="AB18" s="96" t="s">
        <v>7</v>
      </c>
      <c r="AC18" s="100" t="s">
        <v>8</v>
      </c>
      <c r="AD18" s="96" t="s">
        <v>7</v>
      </c>
      <c r="AE18" s="100" t="s">
        <v>8</v>
      </c>
      <c r="AF18" s="96" t="s">
        <v>7</v>
      </c>
      <c r="AG18" s="100" t="s">
        <v>8</v>
      </c>
      <c r="AH18" s="96" t="s">
        <v>7</v>
      </c>
      <c r="AI18" s="100" t="s">
        <v>8</v>
      </c>
      <c r="AJ18" s="96" t="s">
        <v>7</v>
      </c>
      <c r="AK18" s="100" t="s">
        <v>8</v>
      </c>
      <c r="AL18" s="96" t="s">
        <v>7</v>
      </c>
      <c r="AM18" s="100" t="s">
        <v>8</v>
      </c>
      <c r="AN18" s="96" t="s">
        <v>7</v>
      </c>
      <c r="AO18" s="100" t="s">
        <v>8</v>
      </c>
      <c r="AP18" s="96" t="s">
        <v>7</v>
      </c>
      <c r="AQ18" s="100" t="s">
        <v>8</v>
      </c>
      <c r="AR18" s="96" t="s">
        <v>7</v>
      </c>
      <c r="AS18" s="100" t="s">
        <v>8</v>
      </c>
    </row>
    <row r="19" spans="1:45" s="95" customFormat="1" ht="15.75" x14ac:dyDescent="0.25">
      <c r="A19" s="94">
        <v>1</v>
      </c>
      <c r="B19" s="93">
        <v>2</v>
      </c>
      <c r="C19" s="94">
        <v>3</v>
      </c>
      <c r="D19" s="118" t="s">
        <v>20</v>
      </c>
      <c r="E19" s="118" t="s">
        <v>21</v>
      </c>
      <c r="F19" s="118" t="s">
        <v>329</v>
      </c>
      <c r="G19" s="118" t="s">
        <v>330</v>
      </c>
      <c r="H19" s="118" t="s">
        <v>331</v>
      </c>
      <c r="I19" s="118" t="s">
        <v>331</v>
      </c>
      <c r="J19" s="118" t="s">
        <v>22</v>
      </c>
      <c r="K19" s="118" t="s">
        <v>23</v>
      </c>
      <c r="L19" s="118" t="s">
        <v>24</v>
      </c>
      <c r="M19" s="118" t="s">
        <v>25</v>
      </c>
      <c r="N19" s="118" t="s">
        <v>332</v>
      </c>
      <c r="O19" s="118" t="s">
        <v>332</v>
      </c>
      <c r="P19" s="118" t="s">
        <v>26</v>
      </c>
      <c r="Q19" s="118" t="s">
        <v>27</v>
      </c>
      <c r="R19" s="118" t="s">
        <v>28</v>
      </c>
      <c r="S19" s="118" t="s">
        <v>29</v>
      </c>
      <c r="T19" s="118" t="s">
        <v>333</v>
      </c>
      <c r="U19" s="118" t="s">
        <v>333</v>
      </c>
      <c r="V19" s="118" t="s">
        <v>30</v>
      </c>
      <c r="W19" s="118" t="s">
        <v>31</v>
      </c>
      <c r="X19" s="118" t="s">
        <v>32</v>
      </c>
      <c r="Y19" s="118" t="s">
        <v>33</v>
      </c>
      <c r="Z19" s="118" t="s">
        <v>334</v>
      </c>
      <c r="AA19" s="118" t="s">
        <v>334</v>
      </c>
      <c r="AB19" s="118" t="s">
        <v>34</v>
      </c>
      <c r="AC19" s="118" t="s">
        <v>35</v>
      </c>
      <c r="AD19" s="118" t="s">
        <v>36</v>
      </c>
      <c r="AE19" s="118" t="s">
        <v>37</v>
      </c>
      <c r="AF19" s="118" t="s">
        <v>335</v>
      </c>
      <c r="AG19" s="118" t="s">
        <v>335</v>
      </c>
      <c r="AH19" s="118" t="s">
        <v>38</v>
      </c>
      <c r="AI19" s="118" t="s">
        <v>39</v>
      </c>
      <c r="AJ19" s="118" t="s">
        <v>40</v>
      </c>
      <c r="AK19" s="118" t="s">
        <v>41</v>
      </c>
      <c r="AL19" s="118" t="s">
        <v>336</v>
      </c>
      <c r="AM19" s="118" t="s">
        <v>336</v>
      </c>
      <c r="AN19" s="118" t="s">
        <v>42</v>
      </c>
      <c r="AO19" s="118" t="s">
        <v>43</v>
      </c>
      <c r="AP19" s="118" t="s">
        <v>44</v>
      </c>
      <c r="AQ19" s="118" t="s">
        <v>45</v>
      </c>
      <c r="AR19" s="118" t="s">
        <v>337</v>
      </c>
      <c r="AS19" s="118" t="s">
        <v>337</v>
      </c>
    </row>
    <row r="20" spans="1:45" s="95" customFormat="1" ht="15.75" x14ac:dyDescent="0.25">
      <c r="A20" s="408" t="s">
        <v>143</v>
      </c>
      <c r="B20" s="408"/>
      <c r="C20" s="408"/>
      <c r="D20" s="221"/>
      <c r="E20" s="221"/>
      <c r="F20" s="221"/>
      <c r="G20" s="221"/>
      <c r="H20" s="221"/>
      <c r="I20" s="221"/>
      <c r="J20" s="222"/>
      <c r="K20" s="222"/>
      <c r="L20" s="222"/>
      <c r="M20" s="222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 t="s">
        <v>353</v>
      </c>
      <c r="AI20" s="221" t="s">
        <v>353</v>
      </c>
      <c r="AJ20" s="221"/>
      <c r="AK20" s="221"/>
      <c r="AL20" s="221" t="s">
        <v>353</v>
      </c>
      <c r="AM20" s="221" t="s">
        <v>353</v>
      </c>
      <c r="AN20" s="221"/>
      <c r="AO20" s="221"/>
      <c r="AP20" s="221"/>
      <c r="AQ20" s="221"/>
      <c r="AR20" s="221"/>
      <c r="AS20" s="221"/>
    </row>
    <row r="21" spans="1:45" s="95" customFormat="1" ht="15.75" x14ac:dyDescent="0.25">
      <c r="A21" s="140" t="s">
        <v>356</v>
      </c>
      <c r="B21" s="141" t="s">
        <v>357</v>
      </c>
      <c r="C21" s="142" t="s">
        <v>397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225"/>
      <c r="AI21" s="225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</row>
    <row r="22" spans="1:45" s="95" customFormat="1" ht="16.5" x14ac:dyDescent="0.25">
      <c r="A22" s="150" t="s">
        <v>148</v>
      </c>
      <c r="B22" s="177" t="s">
        <v>392</v>
      </c>
      <c r="C22" s="183" t="s">
        <v>397</v>
      </c>
      <c r="D22" s="220"/>
      <c r="E22" s="220"/>
      <c r="F22" s="220"/>
      <c r="G22" s="220"/>
      <c r="H22" s="220"/>
      <c r="I22" s="220"/>
      <c r="J22" s="224"/>
      <c r="K22" s="224"/>
      <c r="L22" s="224"/>
      <c r="M22" s="224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83">
        <v>0</v>
      </c>
      <c r="AI22" s="263" t="str">
        <f>AI23</f>
        <v>0</v>
      </c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</row>
    <row r="23" spans="1:45" s="95" customFormat="1" ht="72" customHeight="1" x14ac:dyDescent="0.25">
      <c r="A23" s="189" t="s">
        <v>393</v>
      </c>
      <c r="B23" s="190" t="s">
        <v>396</v>
      </c>
      <c r="C23" s="191" t="s">
        <v>397</v>
      </c>
      <c r="D23" s="226"/>
      <c r="E23" s="226"/>
      <c r="F23" s="226"/>
      <c r="G23" s="226"/>
      <c r="H23" s="226"/>
      <c r="I23" s="226"/>
      <c r="J23" s="226"/>
      <c r="K23" s="226"/>
      <c r="L23" s="227"/>
      <c r="M23" s="227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7" t="s">
        <v>353</v>
      </c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</row>
    <row r="24" spans="1:45" s="95" customFormat="1" ht="66.75" customHeight="1" x14ac:dyDescent="0.25">
      <c r="A24" s="169" t="s">
        <v>394</v>
      </c>
      <c r="B24" s="170" t="s">
        <v>398</v>
      </c>
      <c r="C24" s="171" t="s">
        <v>397</v>
      </c>
      <c r="D24" s="226"/>
      <c r="E24" s="226"/>
      <c r="F24" s="226"/>
      <c r="G24" s="226"/>
      <c r="H24" s="226"/>
      <c r="I24" s="226"/>
      <c r="J24" s="226"/>
      <c r="K24" s="226"/>
      <c r="L24" s="227"/>
      <c r="M24" s="227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188"/>
      <c r="AJ24" s="226"/>
      <c r="AK24" s="226"/>
      <c r="AL24" s="226"/>
      <c r="AM24" s="226"/>
      <c r="AN24" s="226"/>
      <c r="AO24" s="289"/>
      <c r="AP24" s="226"/>
      <c r="AQ24" s="226"/>
      <c r="AR24" s="226"/>
      <c r="AS24" s="226"/>
    </row>
    <row r="25" spans="1:45" s="95" customFormat="1" ht="43.5" customHeight="1" x14ac:dyDescent="0.25">
      <c r="A25" s="149" t="s">
        <v>394</v>
      </c>
      <c r="B25" s="302" t="s">
        <v>403</v>
      </c>
      <c r="C25" s="142" t="s">
        <v>395</v>
      </c>
      <c r="D25" s="118"/>
      <c r="E25" s="118"/>
      <c r="F25" s="118"/>
      <c r="G25" s="118"/>
      <c r="H25" s="118"/>
      <c r="I25" s="118"/>
      <c r="J25" s="118"/>
      <c r="K25" s="118"/>
      <c r="L25" s="92"/>
      <c r="M25" s="92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</row>
    <row r="26" spans="1:45" s="95" customFormat="1" ht="51" customHeight="1" x14ac:dyDescent="0.25">
      <c r="A26" s="149" t="s">
        <v>394</v>
      </c>
      <c r="B26" s="302" t="s">
        <v>404</v>
      </c>
      <c r="C26" s="142" t="s">
        <v>395</v>
      </c>
      <c r="D26" s="118"/>
      <c r="E26" s="118"/>
      <c r="F26" s="118"/>
      <c r="G26" s="118"/>
      <c r="H26" s="118"/>
      <c r="I26" s="118"/>
      <c r="J26" s="118"/>
      <c r="K26" s="118"/>
      <c r="L26" s="92"/>
      <c r="M26" s="92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s="95" customFormat="1" ht="51" customHeight="1" x14ac:dyDescent="0.25">
      <c r="A27" s="149" t="s">
        <v>394</v>
      </c>
      <c r="B27" s="302" t="s">
        <v>405</v>
      </c>
      <c r="C27" s="142" t="s">
        <v>395</v>
      </c>
      <c r="D27" s="118"/>
      <c r="E27" s="118"/>
      <c r="F27" s="118"/>
      <c r="G27" s="118"/>
      <c r="H27" s="118"/>
      <c r="I27" s="118"/>
      <c r="J27" s="118"/>
      <c r="K27" s="118"/>
      <c r="L27" s="92"/>
      <c r="M27" s="92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s="95" customFormat="1" ht="43.5" customHeight="1" x14ac:dyDescent="0.25">
      <c r="A28" s="149" t="s">
        <v>394</v>
      </c>
      <c r="B28" s="302" t="s">
        <v>406</v>
      </c>
      <c r="C28" s="142" t="s">
        <v>395</v>
      </c>
      <c r="D28" s="118"/>
      <c r="E28" s="118"/>
      <c r="F28" s="118"/>
      <c r="G28" s="118"/>
      <c r="H28" s="118"/>
      <c r="I28" s="118"/>
      <c r="J28" s="118"/>
      <c r="K28" s="118"/>
      <c r="L28" s="92"/>
      <c r="M28" s="92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</row>
    <row r="29" spans="1:45" s="95" customFormat="1" ht="15.75" x14ac:dyDescent="0.25">
      <c r="A29" s="143" t="s">
        <v>242</v>
      </c>
      <c r="B29" s="144" t="s">
        <v>358</v>
      </c>
      <c r="C29" s="145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179">
        <f>AL30</f>
        <v>0</v>
      </c>
      <c r="AM29" s="179" t="str">
        <f>AM30</f>
        <v>0</v>
      </c>
      <c r="AN29" s="223"/>
      <c r="AO29" s="223"/>
      <c r="AP29" s="223"/>
      <c r="AQ29" s="223"/>
      <c r="AR29" s="223"/>
      <c r="AS29" s="223"/>
    </row>
    <row r="30" spans="1:45" s="95" customFormat="1" ht="36" customHeight="1" x14ac:dyDescent="0.25">
      <c r="A30" s="149" t="s">
        <v>359</v>
      </c>
      <c r="B30" s="293" t="s">
        <v>399</v>
      </c>
      <c r="C30" s="142" t="s">
        <v>395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93">
        <v>0</v>
      </c>
      <c r="AM30" s="92" t="s">
        <v>353</v>
      </c>
      <c r="AN30" s="118"/>
      <c r="AO30" s="118"/>
      <c r="AP30" s="118"/>
      <c r="AQ30" s="118"/>
      <c r="AR30" s="118"/>
      <c r="AS30" s="118"/>
    </row>
    <row r="35" spans="1:14" ht="20.25" x14ac:dyDescent="0.25">
      <c r="A35" s="317" t="s">
        <v>422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11"/>
      <c r="L35" s="311"/>
      <c r="M35" s="311"/>
      <c r="N35" s="311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4">
    <mergeCell ref="A35:J35"/>
    <mergeCell ref="A20:C20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J16:O16"/>
    <mergeCell ref="AN16:AS16"/>
    <mergeCell ref="D17:E17"/>
    <mergeCell ref="F17:G17"/>
    <mergeCell ref="H17:I17"/>
    <mergeCell ref="J17:K17"/>
    <mergeCell ref="L17:M17"/>
    <mergeCell ref="P16:U16"/>
    <mergeCell ref="V16:AA16"/>
    <mergeCell ref="AB16:AG16"/>
    <mergeCell ref="AH16:AM16"/>
    <mergeCell ref="AL17:AM17"/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</mergeCells>
  <pageMargins left="0.23622047244094491" right="0.23622047244094491" top="0.74803149606299213" bottom="0.74803149606299213" header="0.31496062992125984" footer="0.31496062992125984"/>
  <pageSetup paperSize="9" scale="33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4"/>
  <sheetViews>
    <sheetView tabSelected="1" view="pageBreakPreview" topLeftCell="A79" zoomScale="90" zoomScaleNormal="70" zoomScaleSheetLayoutView="90" workbookViewId="0">
      <selection activeCell="B3" sqref="B3:B4"/>
    </sheetView>
  </sheetViews>
  <sheetFormatPr defaultRowHeight="15.75" x14ac:dyDescent="0.25"/>
  <cols>
    <col min="1" max="1" width="9.75" style="21" customWidth="1"/>
    <col min="2" max="2" width="80.75" style="22" customWidth="1"/>
    <col min="3" max="3" width="10.75" style="23" customWidth="1"/>
    <col min="4" max="4" width="10" style="23" customWidth="1"/>
    <col min="5" max="5" width="10" style="24" customWidth="1"/>
    <col min="6" max="6" width="12" style="24" customWidth="1"/>
    <col min="7" max="7" width="11" style="25" customWidth="1"/>
    <col min="8" max="8" width="16.75" style="25" customWidth="1"/>
    <col min="9" max="16384" width="9" style="25"/>
  </cols>
  <sheetData>
    <row r="1" spans="1:12" ht="49.5" customHeight="1" x14ac:dyDescent="0.25">
      <c r="A1" s="253" t="s">
        <v>318</v>
      </c>
      <c r="B1" s="254"/>
      <c r="C1" s="254"/>
      <c r="D1" s="254"/>
      <c r="E1" s="254"/>
      <c r="F1" s="411" t="s">
        <v>368</v>
      </c>
      <c r="G1" s="411"/>
      <c r="H1" s="412"/>
    </row>
    <row r="2" spans="1:12" ht="31.5" customHeight="1" thickBot="1" x14ac:dyDescent="0.3">
      <c r="A2" s="413" t="s">
        <v>367</v>
      </c>
      <c r="B2" s="414"/>
      <c r="C2" s="414"/>
      <c r="D2" s="414"/>
      <c r="E2" s="414"/>
      <c r="F2" s="414"/>
      <c r="G2" s="414"/>
      <c r="H2" s="415"/>
    </row>
    <row r="3" spans="1:12" s="83" customFormat="1" ht="42" customHeight="1" x14ac:dyDescent="0.25">
      <c r="A3" s="417" t="s">
        <v>145</v>
      </c>
      <c r="B3" s="419" t="s">
        <v>146</v>
      </c>
      <c r="C3" s="421" t="s">
        <v>238</v>
      </c>
      <c r="D3" s="423" t="s">
        <v>414</v>
      </c>
      <c r="E3" s="424"/>
      <c r="F3" s="425" t="s">
        <v>319</v>
      </c>
      <c r="G3" s="424"/>
      <c r="H3" s="426" t="s">
        <v>5</v>
      </c>
    </row>
    <row r="4" spans="1:12" s="83" customFormat="1" ht="30" customHeight="1" x14ac:dyDescent="0.25">
      <c r="A4" s="418"/>
      <c r="B4" s="420"/>
      <c r="C4" s="422"/>
      <c r="D4" s="133" t="s">
        <v>313</v>
      </c>
      <c r="E4" s="134" t="s">
        <v>8</v>
      </c>
      <c r="F4" s="134" t="s">
        <v>314</v>
      </c>
      <c r="G4" s="133" t="s">
        <v>312</v>
      </c>
      <c r="H4" s="427"/>
      <c r="L4" s="255"/>
    </row>
    <row r="5" spans="1:12" ht="16.5" thickBot="1" x14ac:dyDescent="0.3">
      <c r="A5" s="41">
        <v>1</v>
      </c>
      <c r="B5" s="26">
        <v>2</v>
      </c>
      <c r="C5" s="42">
        <v>3</v>
      </c>
      <c r="D5" s="43">
        <v>4</v>
      </c>
      <c r="E5" s="44">
        <v>5</v>
      </c>
      <c r="F5" s="44">
        <v>6</v>
      </c>
      <c r="G5" s="44">
        <v>7</v>
      </c>
      <c r="H5" s="45">
        <v>8</v>
      </c>
    </row>
    <row r="6" spans="1:12" ht="29.25" customHeight="1" x14ac:dyDescent="0.25">
      <c r="A6" s="428" t="s">
        <v>254</v>
      </c>
      <c r="B6" s="429"/>
      <c r="C6" s="243" t="s">
        <v>350</v>
      </c>
      <c r="D6" s="244">
        <v>0</v>
      </c>
      <c r="E6" s="245">
        <v>0</v>
      </c>
      <c r="F6" s="46"/>
      <c r="G6" s="47"/>
      <c r="H6" s="48"/>
    </row>
    <row r="7" spans="1:12" ht="18.75" x14ac:dyDescent="0.25">
      <c r="A7" s="246" t="s">
        <v>147</v>
      </c>
      <c r="B7" s="247" t="s">
        <v>255</v>
      </c>
      <c r="C7" s="243" t="s">
        <v>350</v>
      </c>
      <c r="D7" s="244">
        <v>0</v>
      </c>
      <c r="E7" s="245">
        <v>0</v>
      </c>
      <c r="F7" s="50"/>
      <c r="G7" s="51"/>
      <c r="H7" s="52"/>
    </row>
    <row r="8" spans="1:12" s="252" customFormat="1" ht="18.75" x14ac:dyDescent="0.25">
      <c r="A8" s="246" t="s">
        <v>148</v>
      </c>
      <c r="B8" s="248" t="s">
        <v>149</v>
      </c>
      <c r="C8" s="243" t="s">
        <v>350</v>
      </c>
      <c r="D8" s="244">
        <v>0</v>
      </c>
      <c r="E8" s="245">
        <v>0</v>
      </c>
      <c r="F8" s="249"/>
      <c r="G8" s="250"/>
      <c r="H8" s="251"/>
    </row>
    <row r="9" spans="1:12" ht="31.5" x14ac:dyDescent="0.25">
      <c r="A9" s="29" t="s">
        <v>150</v>
      </c>
      <c r="B9" s="32" t="s">
        <v>256</v>
      </c>
      <c r="C9" s="30" t="s">
        <v>350</v>
      </c>
      <c r="D9" s="31">
        <v>0</v>
      </c>
      <c r="E9" s="239">
        <v>0</v>
      </c>
      <c r="F9" s="53"/>
      <c r="G9" s="51"/>
      <c r="H9" s="52"/>
    </row>
    <row r="10" spans="1:12" ht="18.75" x14ac:dyDescent="0.25">
      <c r="A10" s="29" t="s">
        <v>151</v>
      </c>
      <c r="B10" s="34" t="s">
        <v>257</v>
      </c>
      <c r="C10" s="30" t="s">
        <v>350</v>
      </c>
      <c r="D10" s="31"/>
      <c r="E10" s="240"/>
      <c r="F10" s="53"/>
      <c r="G10" s="51"/>
      <c r="H10" s="52"/>
    </row>
    <row r="11" spans="1:12" ht="31.5" x14ac:dyDescent="0.25">
      <c r="A11" s="29" t="s">
        <v>258</v>
      </c>
      <c r="B11" s="35" t="s">
        <v>239</v>
      </c>
      <c r="C11" s="30" t="s">
        <v>350</v>
      </c>
      <c r="D11" s="31"/>
      <c r="E11" s="240"/>
      <c r="F11" s="53"/>
      <c r="G11" s="51"/>
      <c r="H11" s="52"/>
    </row>
    <row r="12" spans="1:12" ht="31.5" x14ac:dyDescent="0.25">
      <c r="A12" s="29" t="s">
        <v>259</v>
      </c>
      <c r="B12" s="35" t="s">
        <v>240</v>
      </c>
      <c r="C12" s="30" t="s">
        <v>350</v>
      </c>
      <c r="D12" s="31"/>
      <c r="E12" s="240"/>
      <c r="F12" s="53"/>
      <c r="G12" s="51"/>
      <c r="H12" s="52"/>
    </row>
    <row r="13" spans="1:12" ht="31.5" x14ac:dyDescent="0.25">
      <c r="A13" s="29" t="s">
        <v>260</v>
      </c>
      <c r="B13" s="35" t="s">
        <v>241</v>
      </c>
      <c r="C13" s="30" t="s">
        <v>350</v>
      </c>
      <c r="D13" s="31"/>
      <c r="E13" s="240"/>
      <c r="F13" s="53"/>
      <c r="G13" s="51"/>
      <c r="H13" s="52"/>
    </row>
    <row r="14" spans="1:12" ht="18.75" x14ac:dyDescent="0.25">
      <c r="A14" s="29" t="s">
        <v>153</v>
      </c>
      <c r="B14" s="34" t="s">
        <v>261</v>
      </c>
      <c r="C14" s="30" t="s">
        <v>350</v>
      </c>
      <c r="D14" s="31"/>
      <c r="E14" s="240"/>
      <c r="F14" s="53"/>
      <c r="G14" s="51"/>
      <c r="H14" s="52"/>
    </row>
    <row r="15" spans="1:12" ht="18.75" x14ac:dyDescent="0.25">
      <c r="A15" s="29" t="s">
        <v>155</v>
      </c>
      <c r="B15" s="34" t="s">
        <v>262</v>
      </c>
      <c r="C15" s="30" t="s">
        <v>350</v>
      </c>
      <c r="D15" s="31">
        <v>0</v>
      </c>
      <c r="E15" s="239">
        <v>0</v>
      </c>
      <c r="F15" s="53"/>
      <c r="G15" s="51"/>
      <c r="H15" s="52"/>
    </row>
    <row r="16" spans="1:12" ht="18.75" x14ac:dyDescent="0.25">
      <c r="A16" s="29" t="s">
        <v>157</v>
      </c>
      <c r="B16" s="34" t="s">
        <v>263</v>
      </c>
      <c r="C16" s="30" t="s">
        <v>350</v>
      </c>
      <c r="D16" s="31"/>
      <c r="E16" s="240"/>
      <c r="F16" s="53"/>
      <c r="G16" s="51"/>
      <c r="H16" s="52"/>
    </row>
    <row r="17" spans="1:8" ht="18.75" x14ac:dyDescent="0.25">
      <c r="A17" s="29" t="s">
        <v>158</v>
      </c>
      <c r="B17" s="34" t="s">
        <v>264</v>
      </c>
      <c r="C17" s="30" t="s">
        <v>350</v>
      </c>
      <c r="D17" s="31"/>
      <c r="E17" s="240"/>
      <c r="F17" s="53"/>
      <c r="G17" s="51"/>
      <c r="H17" s="52"/>
    </row>
    <row r="18" spans="1:8" ht="31.5" x14ac:dyDescent="0.25">
      <c r="A18" s="29" t="s">
        <v>265</v>
      </c>
      <c r="B18" s="35" t="s">
        <v>266</v>
      </c>
      <c r="C18" s="30" t="s">
        <v>350</v>
      </c>
      <c r="D18" s="31"/>
      <c r="E18" s="240"/>
      <c r="F18" s="53"/>
      <c r="G18" s="51"/>
      <c r="H18" s="52"/>
    </row>
    <row r="19" spans="1:8" ht="18.75" x14ac:dyDescent="0.25">
      <c r="A19" s="29" t="s">
        <v>267</v>
      </c>
      <c r="B19" s="35" t="s">
        <v>268</v>
      </c>
      <c r="C19" s="30" t="s">
        <v>350</v>
      </c>
      <c r="D19" s="31"/>
      <c r="E19" s="240"/>
      <c r="F19" s="53"/>
      <c r="G19" s="51"/>
      <c r="H19" s="52"/>
    </row>
    <row r="20" spans="1:8" ht="18.75" x14ac:dyDescent="0.25">
      <c r="A20" s="29" t="s">
        <v>269</v>
      </c>
      <c r="B20" s="35" t="s">
        <v>165</v>
      </c>
      <c r="C20" s="30" t="s">
        <v>350</v>
      </c>
      <c r="D20" s="31"/>
      <c r="E20" s="240"/>
      <c r="F20" s="53"/>
      <c r="G20" s="51"/>
      <c r="H20" s="52"/>
    </row>
    <row r="21" spans="1:8" ht="18.75" x14ac:dyDescent="0.25">
      <c r="A21" s="29" t="s">
        <v>270</v>
      </c>
      <c r="B21" s="35" t="s">
        <v>268</v>
      </c>
      <c r="C21" s="30" t="s">
        <v>350</v>
      </c>
      <c r="D21" s="31"/>
      <c r="E21" s="240"/>
      <c r="F21" s="53"/>
      <c r="G21" s="51"/>
      <c r="H21" s="52"/>
    </row>
    <row r="22" spans="1:8" ht="18.75" x14ac:dyDescent="0.25">
      <c r="A22" s="29" t="s">
        <v>159</v>
      </c>
      <c r="B22" s="34" t="s">
        <v>271</v>
      </c>
      <c r="C22" s="30" t="s">
        <v>350</v>
      </c>
      <c r="D22" s="31"/>
      <c r="E22" s="240"/>
      <c r="F22" s="53"/>
      <c r="G22" s="51"/>
      <c r="H22" s="52"/>
    </row>
    <row r="23" spans="1:8" ht="18.75" x14ac:dyDescent="0.25">
      <c r="A23" s="29" t="s">
        <v>160</v>
      </c>
      <c r="B23" s="34" t="s">
        <v>252</v>
      </c>
      <c r="C23" s="30" t="s">
        <v>350</v>
      </c>
      <c r="D23" s="31"/>
      <c r="E23" s="240"/>
      <c r="F23" s="53"/>
      <c r="G23" s="51"/>
      <c r="H23" s="52"/>
    </row>
    <row r="24" spans="1:8" ht="31.5" x14ac:dyDescent="0.25">
      <c r="A24" s="29" t="s">
        <v>272</v>
      </c>
      <c r="B24" s="34" t="s">
        <v>273</v>
      </c>
      <c r="C24" s="30" t="s">
        <v>350</v>
      </c>
      <c r="D24" s="31"/>
      <c r="E24" s="240"/>
      <c r="F24" s="53"/>
      <c r="G24" s="51"/>
      <c r="H24" s="52"/>
    </row>
    <row r="25" spans="1:8" ht="18.75" x14ac:dyDescent="0.25">
      <c r="A25" s="29" t="s">
        <v>274</v>
      </c>
      <c r="B25" s="35" t="s">
        <v>161</v>
      </c>
      <c r="C25" s="30" t="s">
        <v>350</v>
      </c>
      <c r="D25" s="31"/>
      <c r="E25" s="240"/>
      <c r="F25" s="53"/>
      <c r="G25" s="51"/>
      <c r="H25" s="52"/>
    </row>
    <row r="26" spans="1:8" ht="18.75" x14ac:dyDescent="0.25">
      <c r="A26" s="29" t="s">
        <v>275</v>
      </c>
      <c r="B26" s="54" t="s">
        <v>162</v>
      </c>
      <c r="C26" s="30" t="s">
        <v>350</v>
      </c>
      <c r="D26" s="31"/>
      <c r="E26" s="240"/>
      <c r="F26" s="53"/>
      <c r="G26" s="51"/>
      <c r="H26" s="52"/>
    </row>
    <row r="27" spans="1:8" ht="31.5" x14ac:dyDescent="0.25">
      <c r="A27" s="29" t="s">
        <v>163</v>
      </c>
      <c r="B27" s="32" t="s">
        <v>276</v>
      </c>
      <c r="C27" s="30" t="s">
        <v>350</v>
      </c>
      <c r="D27" s="31"/>
      <c r="E27" s="239"/>
      <c r="F27" s="50"/>
      <c r="G27" s="51"/>
      <c r="H27" s="52"/>
    </row>
    <row r="28" spans="1:8" ht="31.5" x14ac:dyDescent="0.25">
      <c r="A28" s="29" t="s">
        <v>277</v>
      </c>
      <c r="B28" s="34" t="s">
        <v>239</v>
      </c>
      <c r="C28" s="30" t="s">
        <v>350</v>
      </c>
      <c r="D28" s="31"/>
      <c r="E28" s="239"/>
      <c r="F28" s="50"/>
      <c r="G28" s="51"/>
      <c r="H28" s="52"/>
    </row>
    <row r="29" spans="1:8" ht="31.5" x14ac:dyDescent="0.25">
      <c r="A29" s="29" t="s">
        <v>278</v>
      </c>
      <c r="B29" s="34" t="s">
        <v>240</v>
      </c>
      <c r="C29" s="30" t="s">
        <v>350</v>
      </c>
      <c r="D29" s="31"/>
      <c r="E29" s="239"/>
      <c r="F29" s="50"/>
      <c r="G29" s="51"/>
      <c r="H29" s="52"/>
    </row>
    <row r="30" spans="1:8" ht="31.5" x14ac:dyDescent="0.25">
      <c r="A30" s="29" t="s">
        <v>279</v>
      </c>
      <c r="B30" s="34" t="s">
        <v>241</v>
      </c>
      <c r="C30" s="30" t="s">
        <v>350</v>
      </c>
      <c r="D30" s="31"/>
      <c r="E30" s="239"/>
      <c r="F30" s="50"/>
      <c r="G30" s="51"/>
      <c r="H30" s="52"/>
    </row>
    <row r="31" spans="1:8" ht="18.75" x14ac:dyDescent="0.25">
      <c r="A31" s="29" t="s">
        <v>164</v>
      </c>
      <c r="B31" s="32" t="s">
        <v>280</v>
      </c>
      <c r="C31" s="30" t="s">
        <v>350</v>
      </c>
      <c r="D31" s="31"/>
      <c r="E31" s="239"/>
      <c r="F31" s="50"/>
      <c r="G31" s="51"/>
      <c r="H31" s="52"/>
    </row>
    <row r="32" spans="1:8" ht="18.75" x14ac:dyDescent="0.25">
      <c r="A32" s="246" t="s">
        <v>166</v>
      </c>
      <c r="B32" s="248" t="s">
        <v>281</v>
      </c>
      <c r="C32" s="243" t="s">
        <v>350</v>
      </c>
      <c r="D32" s="244"/>
      <c r="E32" s="245">
        <v>0</v>
      </c>
      <c r="F32" s="50"/>
      <c r="G32" s="51"/>
      <c r="H32" s="52"/>
    </row>
    <row r="33" spans="1:8" ht="18.75" x14ac:dyDescent="0.25">
      <c r="A33" s="29" t="s">
        <v>167</v>
      </c>
      <c r="B33" s="32" t="s">
        <v>282</v>
      </c>
      <c r="C33" s="30" t="s">
        <v>350</v>
      </c>
      <c r="D33" s="31"/>
      <c r="E33" s="239">
        <v>0</v>
      </c>
      <c r="F33" s="53"/>
      <c r="G33" s="51"/>
      <c r="H33" s="52"/>
    </row>
    <row r="34" spans="1:8" ht="18.75" x14ac:dyDescent="0.25">
      <c r="A34" s="29" t="s">
        <v>168</v>
      </c>
      <c r="B34" s="34" t="s">
        <v>152</v>
      </c>
      <c r="C34" s="30" t="s">
        <v>350</v>
      </c>
      <c r="D34" s="31"/>
      <c r="E34" s="240"/>
      <c r="F34" s="53"/>
      <c r="G34" s="51"/>
      <c r="H34" s="52"/>
    </row>
    <row r="35" spans="1:8" ht="31.5" x14ac:dyDescent="0.25">
      <c r="A35" s="29" t="s">
        <v>283</v>
      </c>
      <c r="B35" s="34" t="s">
        <v>239</v>
      </c>
      <c r="C35" s="30" t="s">
        <v>350</v>
      </c>
      <c r="D35" s="31"/>
      <c r="E35" s="240"/>
      <c r="F35" s="53"/>
      <c r="G35" s="51"/>
      <c r="H35" s="52"/>
    </row>
    <row r="36" spans="1:8" ht="31.5" x14ac:dyDescent="0.25">
      <c r="A36" s="29" t="s">
        <v>284</v>
      </c>
      <c r="B36" s="34" t="s">
        <v>240</v>
      </c>
      <c r="C36" s="30" t="s">
        <v>350</v>
      </c>
      <c r="D36" s="31"/>
      <c r="E36" s="240"/>
      <c r="F36" s="53"/>
      <c r="G36" s="51"/>
      <c r="H36" s="52"/>
    </row>
    <row r="37" spans="1:8" ht="31.5" x14ac:dyDescent="0.25">
      <c r="A37" s="29" t="s">
        <v>285</v>
      </c>
      <c r="B37" s="34" t="s">
        <v>241</v>
      </c>
      <c r="C37" s="30" t="s">
        <v>350</v>
      </c>
      <c r="D37" s="31"/>
      <c r="E37" s="240"/>
      <c r="F37" s="53"/>
      <c r="G37" s="51"/>
      <c r="H37" s="52"/>
    </row>
    <row r="38" spans="1:8" ht="18.75" x14ac:dyDescent="0.25">
      <c r="A38" s="29" t="s">
        <v>169</v>
      </c>
      <c r="B38" s="34" t="s">
        <v>250</v>
      </c>
      <c r="C38" s="30" t="s">
        <v>350</v>
      </c>
      <c r="D38" s="31"/>
      <c r="E38" s="240"/>
      <c r="F38" s="53"/>
      <c r="G38" s="51"/>
      <c r="H38" s="52"/>
    </row>
    <row r="39" spans="1:8" ht="18.75" x14ac:dyDescent="0.25">
      <c r="A39" s="29" t="s">
        <v>170</v>
      </c>
      <c r="B39" s="34" t="s">
        <v>154</v>
      </c>
      <c r="C39" s="30" t="s">
        <v>350</v>
      </c>
      <c r="D39" s="31"/>
      <c r="E39" s="239">
        <v>0</v>
      </c>
      <c r="F39" s="53"/>
      <c r="G39" s="51"/>
      <c r="H39" s="52"/>
    </row>
    <row r="40" spans="1:8" ht="18.75" x14ac:dyDescent="0.25">
      <c r="A40" s="29" t="s">
        <v>171</v>
      </c>
      <c r="B40" s="34" t="s">
        <v>251</v>
      </c>
      <c r="C40" s="30" t="s">
        <v>350</v>
      </c>
      <c r="D40" s="31"/>
      <c r="E40" s="240"/>
      <c r="F40" s="53"/>
      <c r="G40" s="51"/>
      <c r="H40" s="52"/>
    </row>
    <row r="41" spans="1:8" ht="18.75" x14ac:dyDescent="0.25">
      <c r="A41" s="29" t="s">
        <v>172</v>
      </c>
      <c r="B41" s="34" t="s">
        <v>156</v>
      </c>
      <c r="C41" s="30" t="s">
        <v>350</v>
      </c>
      <c r="D41" s="31"/>
      <c r="E41" s="240"/>
      <c r="F41" s="53"/>
      <c r="G41" s="51"/>
      <c r="H41" s="52"/>
    </row>
    <row r="42" spans="1:8" ht="18.75" x14ac:dyDescent="0.25">
      <c r="A42" s="29" t="s">
        <v>173</v>
      </c>
      <c r="B42" s="34" t="s">
        <v>252</v>
      </c>
      <c r="C42" s="30" t="s">
        <v>350</v>
      </c>
      <c r="D42" s="31"/>
      <c r="E42" s="240"/>
      <c r="F42" s="53"/>
      <c r="G42" s="51"/>
      <c r="H42" s="52"/>
    </row>
    <row r="43" spans="1:8" ht="31.5" x14ac:dyDescent="0.25">
      <c r="A43" s="29" t="s">
        <v>174</v>
      </c>
      <c r="B43" s="34" t="s">
        <v>253</v>
      </c>
      <c r="C43" s="30" t="s">
        <v>350</v>
      </c>
      <c r="D43" s="31"/>
      <c r="E43" s="241"/>
      <c r="F43" s="53"/>
      <c r="G43" s="51"/>
      <c r="H43" s="52"/>
    </row>
    <row r="44" spans="1:8" ht="18.75" x14ac:dyDescent="0.25">
      <c r="A44" s="29" t="s">
        <v>175</v>
      </c>
      <c r="B44" s="35" t="s">
        <v>161</v>
      </c>
      <c r="C44" s="30" t="s">
        <v>350</v>
      </c>
      <c r="D44" s="31"/>
      <c r="E44" s="241"/>
      <c r="F44" s="53"/>
      <c r="G44" s="51"/>
      <c r="H44" s="52"/>
    </row>
    <row r="45" spans="1:8" ht="18.75" x14ac:dyDescent="0.25">
      <c r="A45" s="29" t="s">
        <v>176</v>
      </c>
      <c r="B45" s="54" t="s">
        <v>162</v>
      </c>
      <c r="C45" s="30" t="s">
        <v>350</v>
      </c>
      <c r="D45" s="31"/>
      <c r="E45" s="241"/>
      <c r="F45" s="53"/>
      <c r="G45" s="51"/>
      <c r="H45" s="52"/>
    </row>
    <row r="46" spans="1:8" ht="18.75" x14ac:dyDescent="0.25">
      <c r="A46" s="29" t="s">
        <v>177</v>
      </c>
      <c r="B46" s="32" t="s">
        <v>286</v>
      </c>
      <c r="C46" s="30" t="s">
        <v>350</v>
      </c>
      <c r="D46" s="31"/>
      <c r="E46" s="242"/>
      <c r="F46" s="50"/>
      <c r="G46" s="51"/>
      <c r="H46" s="52"/>
    </row>
    <row r="47" spans="1:8" ht="18.75" x14ac:dyDescent="0.25">
      <c r="A47" s="29" t="s">
        <v>178</v>
      </c>
      <c r="B47" s="32" t="s">
        <v>179</v>
      </c>
      <c r="C47" s="30" t="s">
        <v>350</v>
      </c>
      <c r="D47" s="31"/>
      <c r="E47" s="242"/>
      <c r="F47" s="50"/>
      <c r="G47" s="51"/>
      <c r="H47" s="52"/>
    </row>
    <row r="48" spans="1:8" ht="18.75" x14ac:dyDescent="0.25">
      <c r="A48" s="29" t="s">
        <v>180</v>
      </c>
      <c r="B48" s="34" t="s">
        <v>152</v>
      </c>
      <c r="C48" s="30" t="s">
        <v>350</v>
      </c>
      <c r="D48" s="31"/>
      <c r="E48" s="242"/>
      <c r="F48" s="50"/>
      <c r="G48" s="51"/>
      <c r="H48" s="52"/>
    </row>
    <row r="49" spans="1:10" ht="31.5" x14ac:dyDescent="0.25">
      <c r="A49" s="29" t="s">
        <v>287</v>
      </c>
      <c r="B49" s="34" t="s">
        <v>239</v>
      </c>
      <c r="C49" s="30" t="s">
        <v>350</v>
      </c>
      <c r="D49" s="31"/>
      <c r="E49" s="242"/>
      <c r="F49" s="50"/>
      <c r="G49" s="51"/>
      <c r="H49" s="52"/>
    </row>
    <row r="50" spans="1:10" ht="31.5" x14ac:dyDescent="0.25">
      <c r="A50" s="29" t="s">
        <v>288</v>
      </c>
      <c r="B50" s="34" t="s">
        <v>240</v>
      </c>
      <c r="C50" s="30" t="s">
        <v>350</v>
      </c>
      <c r="D50" s="31"/>
      <c r="E50" s="242"/>
      <c r="F50" s="50"/>
      <c r="G50" s="51"/>
      <c r="H50" s="52"/>
    </row>
    <row r="51" spans="1:10" ht="31.5" x14ac:dyDescent="0.25">
      <c r="A51" s="29" t="s">
        <v>289</v>
      </c>
      <c r="B51" s="34" t="s">
        <v>241</v>
      </c>
      <c r="C51" s="30" t="s">
        <v>350</v>
      </c>
      <c r="D51" s="31"/>
      <c r="E51" s="242"/>
      <c r="F51" s="50"/>
      <c r="G51" s="51"/>
      <c r="H51" s="52"/>
    </row>
    <row r="52" spans="1:10" ht="18.75" x14ac:dyDescent="0.25">
      <c r="A52" s="29" t="s">
        <v>181</v>
      </c>
      <c r="B52" s="34" t="s">
        <v>250</v>
      </c>
      <c r="C52" s="30" t="s">
        <v>350</v>
      </c>
      <c r="D52" s="31"/>
      <c r="E52" s="50"/>
      <c r="F52" s="50"/>
      <c r="G52" s="51"/>
      <c r="H52" s="52"/>
    </row>
    <row r="53" spans="1:10" ht="18.75" x14ac:dyDescent="0.25">
      <c r="A53" s="29" t="s">
        <v>182</v>
      </c>
      <c r="B53" s="34" t="s">
        <v>154</v>
      </c>
      <c r="C53" s="30" t="s">
        <v>350</v>
      </c>
      <c r="D53" s="31"/>
      <c r="E53" s="50"/>
      <c r="F53" s="50"/>
      <c r="G53" s="51"/>
      <c r="H53" s="52"/>
    </row>
    <row r="54" spans="1:10" ht="18.75" x14ac:dyDescent="0.25">
      <c r="A54" s="29" t="s">
        <v>183</v>
      </c>
      <c r="B54" s="34" t="s">
        <v>251</v>
      </c>
      <c r="C54" s="30" t="s">
        <v>350</v>
      </c>
      <c r="D54" s="31"/>
      <c r="E54" s="50"/>
      <c r="F54" s="50"/>
      <c r="G54" s="51"/>
      <c r="H54" s="52"/>
    </row>
    <row r="55" spans="1:10" ht="18.75" x14ac:dyDescent="0.25">
      <c r="A55" s="29" t="s">
        <v>184</v>
      </c>
      <c r="B55" s="34" t="s">
        <v>156</v>
      </c>
      <c r="C55" s="30" t="s">
        <v>350</v>
      </c>
      <c r="D55" s="31"/>
      <c r="E55" s="50"/>
      <c r="F55" s="50"/>
      <c r="G55" s="51"/>
      <c r="H55" s="52"/>
    </row>
    <row r="56" spans="1:10" ht="18.75" x14ac:dyDescent="0.25">
      <c r="A56" s="29" t="s">
        <v>185</v>
      </c>
      <c r="B56" s="34" t="s">
        <v>252</v>
      </c>
      <c r="C56" s="30" t="s">
        <v>350</v>
      </c>
      <c r="D56" s="31"/>
      <c r="E56" s="50"/>
      <c r="F56" s="50"/>
      <c r="G56" s="51"/>
      <c r="H56" s="52"/>
    </row>
    <row r="57" spans="1:10" ht="31.5" x14ac:dyDescent="0.25">
      <c r="A57" s="29" t="s">
        <v>186</v>
      </c>
      <c r="B57" s="34" t="s">
        <v>253</v>
      </c>
      <c r="C57" s="30" t="s">
        <v>350</v>
      </c>
      <c r="D57" s="31"/>
      <c r="E57" s="50"/>
      <c r="F57" s="50"/>
      <c r="G57" s="51"/>
      <c r="H57" s="52"/>
    </row>
    <row r="58" spans="1:10" ht="18.75" x14ac:dyDescent="0.25">
      <c r="A58" s="29" t="s">
        <v>187</v>
      </c>
      <c r="B58" s="54" t="s">
        <v>161</v>
      </c>
      <c r="C58" s="30" t="s">
        <v>350</v>
      </c>
      <c r="D58" s="31"/>
      <c r="E58" s="50"/>
      <c r="F58" s="50"/>
      <c r="G58" s="51"/>
      <c r="H58" s="52"/>
    </row>
    <row r="59" spans="1:10" ht="18.75" x14ac:dyDescent="0.25">
      <c r="A59" s="29" t="s">
        <v>188</v>
      </c>
      <c r="B59" s="54" t="s">
        <v>162</v>
      </c>
      <c r="C59" s="30" t="s">
        <v>350</v>
      </c>
      <c r="D59" s="31"/>
      <c r="E59" s="50"/>
      <c r="F59" s="50"/>
      <c r="G59" s="51"/>
      <c r="H59" s="52"/>
    </row>
    <row r="60" spans="1:10" ht="18.75" x14ac:dyDescent="0.25">
      <c r="A60" s="29" t="s">
        <v>189</v>
      </c>
      <c r="B60" s="33" t="s">
        <v>290</v>
      </c>
      <c r="C60" s="30" t="s">
        <v>350</v>
      </c>
      <c r="D60" s="31"/>
      <c r="E60" s="50"/>
      <c r="F60" s="50"/>
      <c r="G60" s="55"/>
      <c r="H60" s="52"/>
    </row>
    <row r="61" spans="1:10" ht="18.75" x14ac:dyDescent="0.25">
      <c r="A61" s="29" t="s">
        <v>190</v>
      </c>
      <c r="B61" s="33" t="s">
        <v>291</v>
      </c>
      <c r="C61" s="30" t="s">
        <v>350</v>
      </c>
      <c r="D61" s="31"/>
      <c r="E61" s="50"/>
      <c r="F61" s="50"/>
      <c r="G61" s="51"/>
      <c r="H61" s="52"/>
    </row>
    <row r="62" spans="1:10" ht="18.75" x14ac:dyDescent="0.3">
      <c r="A62" s="29" t="s">
        <v>191</v>
      </c>
      <c r="B62" s="32" t="s">
        <v>292</v>
      </c>
      <c r="C62" s="30" t="s">
        <v>350</v>
      </c>
      <c r="D62" s="31"/>
      <c r="E62" s="50"/>
      <c r="F62" s="50"/>
      <c r="G62" s="51"/>
      <c r="H62" s="52"/>
      <c r="I62" s="56"/>
      <c r="J62" s="57"/>
    </row>
    <row r="63" spans="1:10" ht="18.75" x14ac:dyDescent="0.25">
      <c r="A63" s="29" t="s">
        <v>192</v>
      </c>
      <c r="B63" s="32" t="s">
        <v>193</v>
      </c>
      <c r="C63" s="30" t="s">
        <v>350</v>
      </c>
      <c r="D63" s="31"/>
      <c r="E63" s="50"/>
      <c r="F63" s="50"/>
      <c r="G63" s="51"/>
      <c r="H63" s="52"/>
      <c r="I63" s="58"/>
    </row>
    <row r="64" spans="1:10" ht="18.75" x14ac:dyDescent="0.25">
      <c r="A64" s="29" t="s">
        <v>194</v>
      </c>
      <c r="B64" s="49" t="s">
        <v>195</v>
      </c>
      <c r="C64" s="30" t="s">
        <v>350</v>
      </c>
      <c r="D64" s="31"/>
      <c r="E64" s="50"/>
      <c r="F64" s="50"/>
      <c r="G64" s="51"/>
      <c r="H64" s="52"/>
    </row>
    <row r="65" spans="1:8" ht="18.75" x14ac:dyDescent="0.25">
      <c r="A65" s="29" t="s">
        <v>196</v>
      </c>
      <c r="B65" s="33" t="s">
        <v>197</v>
      </c>
      <c r="C65" s="30" t="s">
        <v>350</v>
      </c>
      <c r="D65" s="31"/>
      <c r="E65" s="50"/>
      <c r="F65" s="50"/>
      <c r="G65" s="51"/>
      <c r="H65" s="52"/>
    </row>
    <row r="66" spans="1:8" ht="18.75" x14ac:dyDescent="0.25">
      <c r="A66" s="29" t="s">
        <v>198</v>
      </c>
      <c r="B66" s="33" t="s">
        <v>199</v>
      </c>
      <c r="C66" s="30" t="s">
        <v>350</v>
      </c>
      <c r="D66" s="31"/>
      <c r="E66" s="50"/>
      <c r="F66" s="50"/>
      <c r="G66" s="51"/>
      <c r="H66" s="52"/>
    </row>
    <row r="67" spans="1:8" ht="18.75" x14ac:dyDescent="0.25">
      <c r="A67" s="29" t="s">
        <v>200</v>
      </c>
      <c r="B67" s="33" t="s">
        <v>293</v>
      </c>
      <c r="C67" s="30" t="s">
        <v>350</v>
      </c>
      <c r="D67" s="31"/>
      <c r="E67" s="50"/>
      <c r="F67" s="50"/>
      <c r="G67" s="51"/>
      <c r="H67" s="52"/>
    </row>
    <row r="68" spans="1:8" ht="18.75" x14ac:dyDescent="0.25">
      <c r="A68" s="29" t="s">
        <v>201</v>
      </c>
      <c r="B68" s="33" t="s">
        <v>202</v>
      </c>
      <c r="C68" s="30" t="s">
        <v>350</v>
      </c>
      <c r="D68" s="31"/>
      <c r="E68" s="50"/>
      <c r="F68" s="50"/>
      <c r="G68" s="51"/>
      <c r="H68" s="52"/>
    </row>
    <row r="69" spans="1:8" ht="18.75" x14ac:dyDescent="0.25">
      <c r="A69" s="29" t="s">
        <v>203</v>
      </c>
      <c r="B69" s="33" t="s">
        <v>204</v>
      </c>
      <c r="C69" s="30" t="s">
        <v>350</v>
      </c>
      <c r="D69" s="31"/>
      <c r="E69" s="50"/>
      <c r="F69" s="50"/>
      <c r="G69" s="51"/>
      <c r="H69" s="52"/>
    </row>
    <row r="70" spans="1:8" ht="18.75" x14ac:dyDescent="0.25">
      <c r="A70" s="29" t="s">
        <v>205</v>
      </c>
      <c r="B70" s="32" t="s">
        <v>206</v>
      </c>
      <c r="C70" s="30" t="s">
        <v>350</v>
      </c>
      <c r="D70" s="31"/>
      <c r="E70" s="50"/>
      <c r="F70" s="50"/>
      <c r="G70" s="51"/>
      <c r="H70" s="52"/>
    </row>
    <row r="71" spans="1:8" ht="31.5" x14ac:dyDescent="0.25">
      <c r="A71" s="29" t="s">
        <v>207</v>
      </c>
      <c r="B71" s="34" t="s">
        <v>208</v>
      </c>
      <c r="C71" s="30" t="s">
        <v>350</v>
      </c>
      <c r="D71" s="31"/>
      <c r="E71" s="59"/>
      <c r="F71" s="59"/>
      <c r="G71" s="51"/>
      <c r="H71" s="52"/>
    </row>
    <row r="72" spans="1:8" ht="18.75" x14ac:dyDescent="0.25">
      <c r="A72" s="29" t="s">
        <v>209</v>
      </c>
      <c r="B72" s="32" t="s">
        <v>210</v>
      </c>
      <c r="C72" s="30" t="s">
        <v>350</v>
      </c>
      <c r="D72" s="31"/>
      <c r="E72" s="59"/>
      <c r="F72" s="59"/>
      <c r="G72" s="51"/>
      <c r="H72" s="52"/>
    </row>
    <row r="73" spans="1:8" ht="31.5" x14ac:dyDescent="0.25">
      <c r="A73" s="29" t="s">
        <v>211</v>
      </c>
      <c r="B73" s="34" t="s">
        <v>212</v>
      </c>
      <c r="C73" s="30" t="s">
        <v>350</v>
      </c>
      <c r="D73" s="31"/>
      <c r="E73" s="59"/>
      <c r="F73" s="59"/>
      <c r="G73" s="51"/>
      <c r="H73" s="52"/>
    </row>
    <row r="74" spans="1:8" ht="18.75" x14ac:dyDescent="0.25">
      <c r="A74" s="29" t="s">
        <v>213</v>
      </c>
      <c r="B74" s="33" t="s">
        <v>214</v>
      </c>
      <c r="C74" s="30" t="s">
        <v>350</v>
      </c>
      <c r="D74" s="31"/>
      <c r="E74" s="50"/>
      <c r="F74" s="50"/>
      <c r="G74" s="51"/>
      <c r="H74" s="52"/>
    </row>
    <row r="75" spans="1:8" ht="19.5" thickBot="1" x14ac:dyDescent="0.3">
      <c r="A75" s="36" t="s">
        <v>215</v>
      </c>
      <c r="B75" s="60" t="s">
        <v>216</v>
      </c>
      <c r="C75" s="30" t="s">
        <v>350</v>
      </c>
      <c r="D75" s="37"/>
      <c r="E75" s="61"/>
      <c r="F75" s="61"/>
      <c r="G75" s="62"/>
      <c r="H75" s="63"/>
    </row>
    <row r="76" spans="1:8" x14ac:dyDescent="0.25">
      <c r="A76" s="27" t="s">
        <v>244</v>
      </c>
      <c r="B76" s="28" t="s">
        <v>243</v>
      </c>
      <c r="C76" s="64" t="s">
        <v>249</v>
      </c>
      <c r="D76" s="65"/>
      <c r="E76" s="135"/>
      <c r="F76" s="135"/>
      <c r="G76" s="66"/>
      <c r="H76" s="67"/>
    </row>
    <row r="77" spans="1:8" ht="47.25" x14ac:dyDescent="0.25">
      <c r="A77" s="68" t="s">
        <v>294</v>
      </c>
      <c r="B77" s="33" t="s">
        <v>295</v>
      </c>
      <c r="C77" s="30" t="s">
        <v>350</v>
      </c>
      <c r="D77" s="37"/>
      <c r="E77" s="69"/>
      <c r="F77" s="69"/>
      <c r="G77" s="70"/>
      <c r="H77" s="71"/>
    </row>
    <row r="78" spans="1:8" x14ac:dyDescent="0.25">
      <c r="A78" s="68" t="s">
        <v>245</v>
      </c>
      <c r="B78" s="32" t="s">
        <v>296</v>
      </c>
      <c r="C78" s="30" t="s">
        <v>350</v>
      </c>
      <c r="D78" s="37"/>
      <c r="E78" s="69"/>
      <c r="F78" s="69"/>
      <c r="G78" s="70"/>
      <c r="H78" s="71"/>
    </row>
    <row r="79" spans="1:8" ht="31.5" x14ac:dyDescent="0.25">
      <c r="A79" s="68" t="s">
        <v>246</v>
      </c>
      <c r="B79" s="32" t="s">
        <v>297</v>
      </c>
      <c r="C79" s="30" t="s">
        <v>350</v>
      </c>
      <c r="D79" s="37"/>
      <c r="E79" s="69"/>
      <c r="F79" s="69"/>
      <c r="G79" s="70"/>
      <c r="H79" s="71"/>
    </row>
    <row r="80" spans="1:8" x14ac:dyDescent="0.25">
      <c r="A80" s="68" t="s">
        <v>247</v>
      </c>
      <c r="B80" s="32" t="s">
        <v>298</v>
      </c>
      <c r="C80" s="30" t="s">
        <v>350</v>
      </c>
      <c r="D80" s="37"/>
      <c r="E80" s="69"/>
      <c r="F80" s="69"/>
      <c r="G80" s="70"/>
      <c r="H80" s="71"/>
    </row>
    <row r="81" spans="1:8" ht="31.5" x14ac:dyDescent="0.25">
      <c r="A81" s="68" t="s">
        <v>248</v>
      </c>
      <c r="B81" s="33" t="s">
        <v>299</v>
      </c>
      <c r="C81" s="40" t="s">
        <v>249</v>
      </c>
      <c r="D81" s="72"/>
      <c r="E81" s="69"/>
      <c r="F81" s="69"/>
      <c r="G81" s="70"/>
      <c r="H81" s="71"/>
    </row>
    <row r="82" spans="1:8" x14ac:dyDescent="0.25">
      <c r="A82" s="68" t="s">
        <v>300</v>
      </c>
      <c r="B82" s="32" t="s">
        <v>301</v>
      </c>
      <c r="C82" s="30" t="s">
        <v>350</v>
      </c>
      <c r="D82" s="37"/>
      <c r="E82" s="69"/>
      <c r="F82" s="69"/>
      <c r="G82" s="70"/>
      <c r="H82" s="71"/>
    </row>
    <row r="83" spans="1:8" x14ac:dyDescent="0.25">
      <c r="A83" s="68" t="s">
        <v>302</v>
      </c>
      <c r="B83" s="32" t="s">
        <v>303</v>
      </c>
      <c r="C83" s="30" t="s">
        <v>350</v>
      </c>
      <c r="D83" s="37"/>
      <c r="E83" s="69"/>
      <c r="F83" s="69"/>
      <c r="G83" s="70"/>
      <c r="H83" s="71"/>
    </row>
    <row r="84" spans="1:8" ht="16.5" thickBot="1" x14ac:dyDescent="0.3">
      <c r="A84" s="73" t="s">
        <v>304</v>
      </c>
      <c r="B84" s="74" t="s">
        <v>305</v>
      </c>
      <c r="C84" s="38" t="s">
        <v>350</v>
      </c>
      <c r="D84" s="39"/>
      <c r="E84" s="75"/>
      <c r="F84" s="75"/>
      <c r="G84" s="76"/>
      <c r="H84" s="77"/>
    </row>
    <row r="85" spans="1:8" x14ac:dyDescent="0.25">
      <c r="A85" s="78"/>
      <c r="B85" s="79"/>
      <c r="C85" s="80"/>
      <c r="D85" s="80"/>
      <c r="E85" s="81"/>
      <c r="F85" s="81"/>
      <c r="G85" s="82"/>
      <c r="H85" s="82"/>
    </row>
    <row r="86" spans="1:8" x14ac:dyDescent="0.25">
      <c r="A86" s="78"/>
      <c r="B86" s="79"/>
      <c r="C86" s="80"/>
      <c r="D86" s="80"/>
      <c r="E86" s="81"/>
      <c r="F86" s="81"/>
      <c r="G86" s="82"/>
      <c r="H86" s="82"/>
    </row>
    <row r="87" spans="1:8" x14ac:dyDescent="0.25">
      <c r="A87" s="122" t="s">
        <v>306</v>
      </c>
      <c r="B87" s="79"/>
      <c r="C87" s="80"/>
      <c r="D87" s="80"/>
      <c r="E87" s="81"/>
      <c r="F87" s="81"/>
      <c r="G87" s="82"/>
      <c r="H87" s="82"/>
    </row>
    <row r="88" spans="1:8" x14ac:dyDescent="0.25">
      <c r="A88" s="430" t="s">
        <v>307</v>
      </c>
      <c r="B88" s="430"/>
      <c r="C88" s="430"/>
      <c r="D88" s="430"/>
      <c r="E88" s="430"/>
      <c r="F88" s="430"/>
      <c r="G88" s="430"/>
      <c r="H88" s="430"/>
    </row>
    <row r="89" spans="1:8" x14ac:dyDescent="0.25">
      <c r="A89" s="430" t="s">
        <v>308</v>
      </c>
      <c r="B89" s="430"/>
      <c r="C89" s="430"/>
      <c r="D89" s="430"/>
      <c r="E89" s="430"/>
      <c r="F89" s="430"/>
      <c r="G89" s="430"/>
      <c r="H89" s="430"/>
    </row>
    <row r="90" spans="1:8" x14ac:dyDescent="0.25">
      <c r="A90" s="430" t="s">
        <v>309</v>
      </c>
      <c r="B90" s="430"/>
      <c r="C90" s="430"/>
      <c r="D90" s="430"/>
      <c r="E90" s="430"/>
      <c r="F90" s="430"/>
      <c r="G90" s="430"/>
      <c r="H90" s="430"/>
    </row>
    <row r="91" spans="1:8" ht="20.25" customHeight="1" x14ac:dyDescent="0.25">
      <c r="A91" s="431" t="s">
        <v>310</v>
      </c>
      <c r="B91" s="431"/>
      <c r="C91" s="431"/>
      <c r="D91" s="431"/>
      <c r="E91" s="431"/>
      <c r="F91" s="431"/>
      <c r="G91" s="431"/>
      <c r="H91" s="431"/>
    </row>
    <row r="92" spans="1:8" x14ac:dyDescent="0.25">
      <c r="A92" s="416" t="s">
        <v>311</v>
      </c>
      <c r="B92" s="416"/>
      <c r="C92" s="416"/>
      <c r="D92" s="416"/>
      <c r="E92" s="416"/>
      <c r="F92" s="416"/>
      <c r="G92" s="416"/>
      <c r="H92" s="416"/>
    </row>
    <row r="94" spans="1:8" ht="18.75" x14ac:dyDescent="0.3">
      <c r="B94" s="312" t="s">
        <v>419</v>
      </c>
    </row>
  </sheetData>
  <mergeCells count="14">
    <mergeCell ref="F1:H1"/>
    <mergeCell ref="A2:H2"/>
    <mergeCell ref="A92:H92"/>
    <mergeCell ref="A3:A4"/>
    <mergeCell ref="B3:B4"/>
    <mergeCell ref="C3:C4"/>
    <mergeCell ref="D3:E3"/>
    <mergeCell ref="F3:G3"/>
    <mergeCell ref="H3:H4"/>
    <mergeCell ref="A6:B6"/>
    <mergeCell ref="A88:H88"/>
    <mergeCell ref="A89:H89"/>
    <mergeCell ref="A90:H90"/>
    <mergeCell ref="A91:H91"/>
  </mergeCells>
  <pageMargins left="0.23622047244094491" right="0.23622047244094491" top="0.74803149606299213" bottom="0.74803149606299213" header="0.31496062992125984" footer="0.31496062992125984"/>
  <pageSetup paperSize="9" scale="5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10квФ</vt:lpstr>
      <vt:lpstr>11кв истч</vt:lpstr>
      <vt:lpstr>12 Осв</vt:lpstr>
      <vt:lpstr>13квОС</vt:lpstr>
      <vt:lpstr>17квЭт</vt:lpstr>
      <vt:lpstr>18квКпкз</vt:lpstr>
      <vt:lpstr>20квФп </vt:lpstr>
      <vt:lpstr>'10квФ'!Область_печати</vt:lpstr>
      <vt:lpstr>'11кв истч'!Область_печати</vt:lpstr>
      <vt:lpstr>'12 Осв'!Область_печати</vt:lpstr>
      <vt:lpstr>'13квОС'!Область_печати</vt:lpstr>
      <vt:lpstr>'17квЭт'!Область_печати</vt:lpstr>
      <vt:lpstr>'18квКпкз'!Область_печати</vt:lpstr>
      <vt:lpstr>'20квФп 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</cp:lastModifiedBy>
  <cp:lastPrinted>2021-09-01T22:30:35Z</cp:lastPrinted>
  <dcterms:created xsi:type="dcterms:W3CDTF">2009-07-27T10:10:26Z</dcterms:created>
  <dcterms:modified xsi:type="dcterms:W3CDTF">2021-09-01T22:45:09Z</dcterms:modified>
</cp:coreProperties>
</file>